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achelier en Coopération internationale\Cours\Info 1CI 2023-2024\Excel\Exercices syllabus\"/>
    </mc:Choice>
  </mc:AlternateContent>
  <xr:revisionPtr revIDLastSave="0" documentId="13_ncr:1_{67451D8A-8A7B-4492-B13E-D5185A206087}" xr6:coauthVersionLast="47" xr6:coauthVersionMax="47" xr10:uidLastSave="{00000000-0000-0000-0000-000000000000}"/>
  <bookViews>
    <workbookView xWindow="22932" yWindow="5172" windowWidth="23256" windowHeight="12576" xr2:uid="{00000000-000D-0000-FFFF-FFFF00000000}"/>
  </bookViews>
  <sheets>
    <sheet name="Ventes" sheetId="2" r:id="rId1"/>
    <sheet name="Salaires" sheetId="3" r:id="rId2"/>
    <sheet name="Tail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F7" i="4" s="1"/>
  <c r="D7" i="4"/>
  <c r="K7" i="4" s="1"/>
  <c r="D6" i="4"/>
  <c r="K6" i="4" s="1"/>
  <c r="D5" i="4"/>
  <c r="K5" i="4" s="1"/>
  <c r="D4" i="4"/>
  <c r="K4" i="4" s="1"/>
  <c r="G3" i="4"/>
  <c r="G4" i="4" s="1"/>
  <c r="G5" i="4" s="1"/>
  <c r="G6" i="4" s="1"/>
  <c r="G7" i="4" s="1"/>
  <c r="D3" i="4"/>
  <c r="K3" i="4" s="1"/>
  <c r="K8" i="4" l="1"/>
  <c r="J3" i="4"/>
  <c r="J4" i="4"/>
  <c r="J5" i="4"/>
  <c r="J6" i="4"/>
  <c r="J7" i="4"/>
  <c r="F3" i="4"/>
  <c r="F4" i="4"/>
  <c r="F5" i="4"/>
  <c r="F6" i="4"/>
  <c r="F8" i="4" l="1"/>
  <c r="H3" i="4"/>
  <c r="H4" i="4" s="1"/>
  <c r="H5" i="4" s="1"/>
  <c r="H6" i="4" s="1"/>
  <c r="H7" i="4" s="1"/>
  <c r="J8" i="4"/>
  <c r="J9" i="4" s="1"/>
  <c r="K9" i="4" s="1"/>
</calcChain>
</file>

<file path=xl/sharedStrings.xml><?xml version="1.0" encoding="utf-8"?>
<sst xmlns="http://schemas.openxmlformats.org/spreadsheetml/2006/main" count="47" uniqueCount="44">
  <si>
    <t>COMPARATIF DES VENTES MENSUELLES</t>
  </si>
  <si>
    <t>Noms des représentants</t>
  </si>
  <si>
    <t>Total</t>
  </si>
  <si>
    <t>Moyenne</t>
  </si>
  <si>
    <t>Lefèvre</t>
  </si>
  <si>
    <t>Vidal</t>
  </si>
  <si>
    <t>Béliveau</t>
  </si>
  <si>
    <t>Glaudis</t>
  </si>
  <si>
    <t>Salaire moyen par site et par niveau scolaire</t>
  </si>
  <si>
    <t>Site</t>
  </si>
  <si>
    <t>Niveau scolaire</t>
  </si>
  <si>
    <t>Namur</t>
  </si>
  <si>
    <t>Liège</t>
  </si>
  <si>
    <t>Gand</t>
  </si>
  <si>
    <t>Bruxelles</t>
  </si>
  <si>
    <t>Charleroi</t>
  </si>
  <si>
    <t>Total général</t>
  </si>
  <si>
    <t>Secondaire inférieur</t>
  </si>
  <si>
    <t>Secondaire supérieur</t>
  </si>
  <si>
    <t>Baccalauréat</t>
  </si>
  <si>
    <t>Universitaire</t>
  </si>
  <si>
    <t>Tailles en cm</t>
  </si>
  <si>
    <t>Bornes des intervalles</t>
  </si>
  <si>
    <t>Centres de classe</t>
  </si>
  <si>
    <t>Effectifs</t>
  </si>
  <si>
    <t>Fréquences</t>
  </si>
  <si>
    <t>Effectifs cumulés</t>
  </si>
  <si>
    <t>Fréquences cumulées</t>
  </si>
  <si>
    <t>Ecart-type</t>
  </si>
  <si>
    <t>Classes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</si>
  <si>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>j</t>
    </r>
    <r>
      <rPr>
        <b/>
        <vertAlign val="superscript"/>
        <sz val="11"/>
        <color theme="1"/>
        <rFont val="Calibri"/>
        <family val="2"/>
        <scheme val="minor"/>
      </rPr>
      <t>-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</si>
  <si>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j</t>
    </r>
    <r>
      <rPr>
        <b/>
        <vertAlign val="superscript"/>
        <sz val="11"/>
        <color theme="1"/>
        <rFont val="Calibri"/>
        <family val="2"/>
        <scheme val="minor"/>
      </rPr>
      <t>+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</si>
  <si>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</si>
  <si>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</si>
  <si>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</si>
  <si>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</si>
  <si>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</si>
  <si>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rPr>
        <b/>
        <sz val="11"/>
        <color theme="1"/>
        <rFont val="Symbol"/>
        <family val="1"/>
        <charset val="2"/>
      </rPr>
      <t>`</t>
    </r>
    <r>
      <rPr>
        <b/>
        <sz val="11"/>
        <color theme="1"/>
        <rFont val="Calibri"/>
        <family val="2"/>
      </rPr>
      <t>x</t>
    </r>
  </si>
  <si>
    <t>s</t>
  </si>
  <si>
    <t>[149,5 -159,5[</t>
  </si>
  <si>
    <t>[159,5 -169,5[</t>
  </si>
  <si>
    <t>[169,5 -179,5[</t>
  </si>
  <si>
    <t>[179,5 -189,5[</t>
  </si>
  <si>
    <t>[189,5 -199,5[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</si>
</sst>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\ &quot;cm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lightGray"/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7" fillId="5" borderId="0" applyNumberFormat="0" applyBorder="0" applyAlignment="0" applyProtection="0"/>
  </cellStyleXfs>
  <cellXfs count="72">
    <xf numFmtId="0" fontId="0" fillId="0" borderId="0" xfId="0"/>
    <xf numFmtId="0" fontId="3" fillId="0" borderId="1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4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3" borderId="8" xfId="0" applyFont="1" applyFill="1" applyBorder="1"/>
    <xf numFmtId="0" fontId="0" fillId="0" borderId="9" xfId="0" applyBorder="1"/>
    <xf numFmtId="1" fontId="0" fillId="0" borderId="10" xfId="0" applyNumberFormat="1" applyBorder="1"/>
    <xf numFmtId="1" fontId="0" fillId="0" borderId="11" xfId="0" applyNumberFormat="1" applyBorder="1"/>
    <xf numFmtId="1" fontId="0" fillId="3" borderId="12" xfId="0" applyNumberFormat="1" applyFill="1" applyBorder="1"/>
    <xf numFmtId="0" fontId="0" fillId="0" borderId="13" xfId="0" applyBorder="1"/>
    <xf numFmtId="1" fontId="0" fillId="0" borderId="14" xfId="0" applyNumberFormat="1" applyBorder="1"/>
    <xf numFmtId="1" fontId="0" fillId="0" borderId="15" xfId="0" applyNumberFormat="1" applyBorder="1"/>
    <xf numFmtId="1" fontId="0" fillId="3" borderId="16" xfId="0" applyNumberFormat="1" applyFill="1" applyBorder="1"/>
    <xf numFmtId="0" fontId="2" fillId="3" borderId="17" xfId="0" applyFont="1" applyFill="1" applyBorder="1"/>
    <xf numFmtId="1" fontId="0" fillId="3" borderId="18" xfId="0" applyNumberFormat="1" applyFill="1" applyBorder="1"/>
    <xf numFmtId="1" fontId="0" fillId="3" borderId="19" xfId="0" applyNumberFormat="1" applyFill="1" applyBorder="1"/>
    <xf numFmtId="1" fontId="0" fillId="3" borderId="20" xfId="0" applyNumberFormat="1" applyFill="1" applyBorder="1"/>
    <xf numFmtId="0" fontId="3" fillId="5" borderId="21" xfId="3" applyFont="1" applyBorder="1" applyAlignment="1">
      <alignment horizontal="center" vertical="center" wrapText="1"/>
    </xf>
    <xf numFmtId="0" fontId="3" fillId="5" borderId="22" xfId="3" applyFont="1" applyBorder="1" applyAlignment="1">
      <alignment horizontal="center" vertical="center" wrapText="1"/>
    </xf>
    <xf numFmtId="0" fontId="3" fillId="5" borderId="23" xfId="3" applyFont="1" applyBorder="1" applyAlignment="1">
      <alignment horizontal="center" vertical="center" wrapText="1"/>
    </xf>
    <xf numFmtId="0" fontId="3" fillId="6" borderId="0" xfId="0" applyFont="1" applyFill="1"/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6" borderId="0" xfId="0" applyFill="1"/>
    <xf numFmtId="0" fontId="11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2" borderId="28" xfId="0" applyFill="1" applyBorder="1"/>
    <xf numFmtId="164" fontId="0" fillId="2" borderId="28" xfId="0" applyNumberFormat="1" applyFill="1" applyBorder="1"/>
    <xf numFmtId="1" fontId="0" fillId="2" borderId="28" xfId="0" applyNumberFormat="1" applyFill="1" applyBorder="1"/>
    <xf numFmtId="164" fontId="0" fillId="2" borderId="29" xfId="2" applyNumberFormat="1" applyFont="1" applyFill="1" applyBorder="1"/>
    <xf numFmtId="0" fontId="0" fillId="2" borderId="27" xfId="0" applyFill="1" applyBorder="1"/>
    <xf numFmtId="0" fontId="0" fillId="2" borderId="29" xfId="2" applyNumberFormat="1" applyFont="1" applyFill="1" applyBorder="1"/>
    <xf numFmtId="0" fontId="0" fillId="0" borderId="30" xfId="0" applyBorder="1"/>
    <xf numFmtId="164" fontId="0" fillId="2" borderId="1" xfId="0" applyNumberFormat="1" applyFill="1" applyBorder="1"/>
    <xf numFmtId="1" fontId="0" fillId="2" borderId="1" xfId="0" applyNumberFormat="1" applyFill="1" applyBorder="1"/>
    <xf numFmtId="164" fontId="0" fillId="2" borderId="31" xfId="2" applyNumberFormat="1" applyFont="1" applyFill="1" applyBorder="1"/>
    <xf numFmtId="0" fontId="0" fillId="2" borderId="30" xfId="0" applyFill="1" applyBorder="1"/>
    <xf numFmtId="0" fontId="0" fillId="2" borderId="31" xfId="2" applyNumberFormat="1" applyFont="1" applyFill="1" applyBorder="1"/>
    <xf numFmtId="0" fontId="0" fillId="0" borderId="32" xfId="0" applyBorder="1"/>
    <xf numFmtId="0" fontId="0" fillId="0" borderId="33" xfId="0" applyBorder="1"/>
    <xf numFmtId="0" fontId="0" fillId="2" borderId="33" xfId="0" applyFill="1" applyBorder="1"/>
    <xf numFmtId="164" fontId="0" fillId="2" borderId="33" xfId="0" applyNumberFormat="1" applyFill="1" applyBorder="1"/>
    <xf numFmtId="1" fontId="0" fillId="2" borderId="33" xfId="0" applyNumberFormat="1" applyFill="1" applyBorder="1"/>
    <xf numFmtId="164" fontId="0" fillId="2" borderId="34" xfId="2" applyNumberFormat="1" applyFont="1" applyFill="1" applyBorder="1"/>
    <xf numFmtId="0" fontId="0" fillId="2" borderId="32" xfId="0" applyFill="1" applyBorder="1"/>
    <xf numFmtId="0" fontId="0" fillId="2" borderId="34" xfId="2" applyNumberFormat="1" applyFont="1" applyFill="1" applyBorder="1"/>
    <xf numFmtId="0" fontId="3" fillId="2" borderId="35" xfId="0" applyFont="1" applyFill="1" applyBorder="1"/>
    <xf numFmtId="9" fontId="3" fillId="2" borderId="36" xfId="2" applyFont="1" applyFill="1" applyBorder="1"/>
    <xf numFmtId="1" fontId="0" fillId="0" borderId="0" xfId="0" applyNumberFormat="1" applyFill="1"/>
    <xf numFmtId="164" fontId="0" fillId="0" borderId="0" xfId="2" applyNumberFormat="1" applyFont="1" applyFill="1"/>
    <xf numFmtId="0" fontId="3" fillId="2" borderId="37" xfId="0" applyFont="1" applyFill="1" applyBorder="1"/>
    <xf numFmtId="165" fontId="8" fillId="7" borderId="21" xfId="0" applyNumberFormat="1" applyFont="1" applyFill="1" applyBorder="1"/>
    <xf numFmtId="165" fontId="8" fillId="7" borderId="38" xfId="0" applyNumberFormat="1" applyFont="1" applyFill="1" applyBorder="1"/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22" xfId="3" applyFont="1" applyBorder="1" applyAlignment="1">
      <alignment horizontal="center" vertical="center" wrapText="1"/>
    </xf>
  </cellXfs>
  <cellStyles count="4">
    <cellStyle name="40 % - Accent1" xfId="3" builtinId="31"/>
    <cellStyle name="Normal" xfId="0" builtinId="0"/>
    <cellStyle name="Normal 2" xfId="1" xr:uid="{00000000-0005-0000-0000-000002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sqref="A1:F1"/>
    </sheetView>
  </sheetViews>
  <sheetFormatPr baseColWidth="10" defaultRowHeight="15" x14ac:dyDescent="0.25"/>
  <cols>
    <col min="1" max="1" width="22.85546875" bestFit="1" customWidth="1"/>
  </cols>
  <sheetData>
    <row r="1" spans="1:7" ht="27.75" customHeight="1" x14ac:dyDescent="0.25">
      <c r="A1" s="64" t="s">
        <v>0</v>
      </c>
      <c r="B1" s="64"/>
      <c r="C1" s="64"/>
      <c r="D1" s="64"/>
      <c r="E1" s="64"/>
      <c r="F1" s="64"/>
      <c r="G1" s="7"/>
    </row>
    <row r="3" spans="1:7" x14ac:dyDescent="0.25">
      <c r="A3" s="1" t="s">
        <v>1</v>
      </c>
      <c r="B3" s="2">
        <v>44927</v>
      </c>
      <c r="C3" s="2">
        <v>44958</v>
      </c>
      <c r="D3" s="2">
        <v>44986</v>
      </c>
      <c r="E3" s="3" t="s">
        <v>2</v>
      </c>
      <c r="F3" s="3" t="s">
        <v>3</v>
      </c>
    </row>
    <row r="4" spans="1:7" x14ac:dyDescent="0.25">
      <c r="A4" s="4" t="s">
        <v>4</v>
      </c>
      <c r="B4" s="4">
        <v>1800</v>
      </c>
      <c r="C4" s="4">
        <v>1050</v>
      </c>
      <c r="D4" s="4">
        <v>1650</v>
      </c>
      <c r="E4" s="5"/>
      <c r="F4" s="5"/>
    </row>
    <row r="5" spans="1:7" x14ac:dyDescent="0.25">
      <c r="A5" s="4" t="s">
        <v>5</v>
      </c>
      <c r="B5" s="4">
        <v>900</v>
      </c>
      <c r="C5" s="4">
        <v>1800</v>
      </c>
      <c r="D5" s="4">
        <v>1200</v>
      </c>
      <c r="E5" s="5"/>
      <c r="F5" s="5"/>
    </row>
    <row r="6" spans="1:7" x14ac:dyDescent="0.25">
      <c r="A6" s="4" t="s">
        <v>6</v>
      </c>
      <c r="B6" s="4">
        <v>1725</v>
      </c>
      <c r="C6" s="4">
        <v>1575</v>
      </c>
      <c r="D6" s="4">
        <v>1875</v>
      </c>
      <c r="E6" s="5"/>
      <c r="F6" s="5"/>
    </row>
    <row r="7" spans="1:7" x14ac:dyDescent="0.25">
      <c r="A7" s="4" t="s">
        <v>7</v>
      </c>
      <c r="B7" s="4">
        <v>1350</v>
      </c>
      <c r="C7" s="4">
        <v>1875</v>
      </c>
      <c r="D7" s="4">
        <v>2025</v>
      </c>
      <c r="E7" s="5"/>
      <c r="F7" s="5"/>
    </row>
    <row r="8" spans="1:7" x14ac:dyDescent="0.25">
      <c r="A8" s="6" t="s">
        <v>2</v>
      </c>
      <c r="B8" s="5"/>
      <c r="C8" s="5"/>
      <c r="D8" s="5"/>
      <c r="E8" s="5"/>
      <c r="F8" s="5"/>
    </row>
  </sheetData>
  <mergeCells count="1">
    <mergeCell ref="A1:F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F12" sqref="F12"/>
    </sheetView>
  </sheetViews>
  <sheetFormatPr baseColWidth="10" defaultRowHeight="15" x14ac:dyDescent="0.25"/>
  <cols>
    <col min="1" max="1" width="31.42578125" customWidth="1"/>
    <col min="2" max="2" width="12" bestFit="1" customWidth="1"/>
    <col min="3" max="5" width="12" customWidth="1"/>
    <col min="6" max="6" width="9.42578125" bestFit="1" customWidth="1"/>
    <col min="7" max="7" width="13.140625" bestFit="1" customWidth="1"/>
  </cols>
  <sheetData>
    <row r="1" spans="1:7" ht="16.5" thickBot="1" x14ac:dyDescent="0.3">
      <c r="A1" s="65" t="s">
        <v>8</v>
      </c>
      <c r="B1" s="66"/>
      <c r="C1" s="66"/>
      <c r="D1" s="66"/>
      <c r="E1" s="66"/>
      <c r="F1" s="66"/>
      <c r="G1" s="67"/>
    </row>
    <row r="2" spans="1:7" ht="15.75" thickBot="1" x14ac:dyDescent="0.3">
      <c r="A2" s="8"/>
      <c r="B2" s="8"/>
      <c r="C2" s="8"/>
      <c r="D2" s="8"/>
      <c r="E2" s="8"/>
      <c r="F2" s="8"/>
      <c r="G2" s="8"/>
    </row>
    <row r="3" spans="1:7" ht="15.75" thickBot="1" x14ac:dyDescent="0.3">
      <c r="B3" s="68" t="s">
        <v>9</v>
      </c>
      <c r="C3" s="69"/>
      <c r="D3" s="69"/>
      <c r="E3" s="69"/>
      <c r="F3" s="69"/>
      <c r="G3" s="70"/>
    </row>
    <row r="4" spans="1:7" ht="15.75" thickBot="1" x14ac:dyDescent="0.3">
      <c r="A4" s="9" t="s">
        <v>10</v>
      </c>
      <c r="B4" s="10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2" t="s">
        <v>16</v>
      </c>
    </row>
    <row r="5" spans="1:7" x14ac:dyDescent="0.25">
      <c r="A5" s="13" t="s">
        <v>17</v>
      </c>
      <c r="B5" s="14"/>
      <c r="C5" s="15">
        <v>1250</v>
      </c>
      <c r="D5" s="15">
        <v>1490</v>
      </c>
      <c r="E5" s="15"/>
      <c r="F5" s="15">
        <v>1170</v>
      </c>
      <c r="G5" s="16">
        <v>1303.3333333333333</v>
      </c>
    </row>
    <row r="6" spans="1:7" ht="15.75" thickBot="1" x14ac:dyDescent="0.3">
      <c r="A6" s="13" t="s">
        <v>18</v>
      </c>
      <c r="B6" s="14">
        <v>1405</v>
      </c>
      <c r="C6" s="15">
        <v>1680</v>
      </c>
      <c r="D6" s="15"/>
      <c r="E6" s="15">
        <v>1447.5</v>
      </c>
      <c r="F6" s="15">
        <v>1350</v>
      </c>
      <c r="G6" s="16">
        <v>1453.75</v>
      </c>
    </row>
    <row r="7" spans="1:7" x14ac:dyDescent="0.25">
      <c r="A7" s="17" t="s">
        <v>19</v>
      </c>
      <c r="B7" s="18">
        <v>1650</v>
      </c>
      <c r="C7" s="19">
        <v>1975</v>
      </c>
      <c r="D7" s="19">
        <v>1923.3333333333333</v>
      </c>
      <c r="E7" s="19">
        <v>1960</v>
      </c>
      <c r="F7" s="19">
        <v>1850</v>
      </c>
      <c r="G7" s="20">
        <v>1897.5</v>
      </c>
    </row>
    <row r="8" spans="1:7" x14ac:dyDescent="0.25">
      <c r="A8" s="13" t="s">
        <v>20</v>
      </c>
      <c r="B8" s="14">
        <v>2490</v>
      </c>
      <c r="C8" s="15">
        <v>2445</v>
      </c>
      <c r="D8" s="15">
        <v>2395</v>
      </c>
      <c r="E8" s="15">
        <v>2050</v>
      </c>
      <c r="F8" s="15">
        <v>2260</v>
      </c>
      <c r="G8" s="16">
        <v>2384.4444444444443</v>
      </c>
    </row>
    <row r="9" spans="1:7" ht="15.75" thickBot="1" x14ac:dyDescent="0.3">
      <c r="A9" s="21" t="s">
        <v>16</v>
      </c>
      <c r="B9" s="22">
        <v>1988.3333333333333</v>
      </c>
      <c r="C9" s="23">
        <v>1961.6666666666667</v>
      </c>
      <c r="D9" s="23">
        <v>2008.3333333333333</v>
      </c>
      <c r="E9" s="23">
        <v>1633.3333333333333</v>
      </c>
      <c r="F9" s="23">
        <v>1657.5</v>
      </c>
      <c r="G9" s="24">
        <v>1863.5714285714287</v>
      </c>
    </row>
  </sheetData>
  <mergeCells count="2">
    <mergeCell ref="A1:G1"/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F16" sqref="F16"/>
    </sheetView>
  </sheetViews>
  <sheetFormatPr baseColWidth="10" defaultRowHeight="15" x14ac:dyDescent="0.25"/>
  <cols>
    <col min="1" max="1" width="12.7109375" bestFit="1" customWidth="1"/>
    <col min="2" max="2" width="7" customWidth="1"/>
    <col min="3" max="3" width="6.42578125" customWidth="1"/>
    <col min="4" max="4" width="12.140625" customWidth="1"/>
    <col min="5" max="5" width="8.28515625" bestFit="1" customWidth="1"/>
    <col min="7" max="7" width="8.42578125" bestFit="1" customWidth="1"/>
    <col min="8" max="8" width="11.28515625" bestFit="1" customWidth="1"/>
    <col min="9" max="9" width="3.42578125" customWidth="1"/>
    <col min="10" max="10" width="9.5703125" bestFit="1" customWidth="1"/>
    <col min="11" max="11" width="13.140625" bestFit="1" customWidth="1"/>
  </cols>
  <sheetData>
    <row r="1" spans="1:11" ht="31.5" customHeight="1" thickTop="1" thickBot="1" x14ac:dyDescent="0.3">
      <c r="A1" s="25" t="s">
        <v>21</v>
      </c>
      <c r="B1" s="71" t="s">
        <v>22</v>
      </c>
      <c r="C1" s="71"/>
      <c r="D1" s="26" t="s">
        <v>23</v>
      </c>
      <c r="E1" s="26" t="s">
        <v>24</v>
      </c>
      <c r="F1" s="26" t="s">
        <v>25</v>
      </c>
      <c r="G1" s="26" t="s">
        <v>26</v>
      </c>
      <c r="H1" s="27" t="s">
        <v>27</v>
      </c>
      <c r="I1" s="28"/>
      <c r="J1" s="25" t="s">
        <v>3</v>
      </c>
      <c r="K1" s="27" t="s">
        <v>28</v>
      </c>
    </row>
    <row r="2" spans="1:11" ht="20.25" thickTop="1" thickBot="1" x14ac:dyDescent="0.3">
      <c r="A2" s="29" t="s">
        <v>29</v>
      </c>
      <c r="B2" s="30" t="s">
        <v>30</v>
      </c>
      <c r="C2" s="30" t="s">
        <v>31</v>
      </c>
      <c r="D2" s="31" t="s">
        <v>32</v>
      </c>
      <c r="E2" s="31" t="s">
        <v>33</v>
      </c>
      <c r="F2" s="31" t="s">
        <v>34</v>
      </c>
      <c r="G2" s="31" t="s">
        <v>35</v>
      </c>
      <c r="H2" s="32" t="s">
        <v>36</v>
      </c>
      <c r="I2" s="33"/>
      <c r="J2" s="29" t="s">
        <v>37</v>
      </c>
      <c r="K2" s="34" t="s">
        <v>38</v>
      </c>
    </row>
    <row r="3" spans="1:11" ht="15.75" thickTop="1" x14ac:dyDescent="0.25">
      <c r="A3" s="35" t="s">
        <v>39</v>
      </c>
      <c r="B3" s="36">
        <v>149.5</v>
      </c>
      <c r="C3" s="36">
        <v>159.5</v>
      </c>
      <c r="D3" s="37">
        <f>(B3+C3)/2</f>
        <v>154.5</v>
      </c>
      <c r="E3" s="36">
        <v>14</v>
      </c>
      <c r="F3" s="38">
        <f>E3/$E$8</f>
        <v>0.08</v>
      </c>
      <c r="G3" s="39">
        <f>E3</f>
        <v>14</v>
      </c>
      <c r="H3" s="40">
        <f>F3</f>
        <v>0.08</v>
      </c>
      <c r="I3" s="33"/>
      <c r="J3" s="41">
        <f>D3*E3</f>
        <v>2163</v>
      </c>
      <c r="K3" s="42">
        <f>D3^2*E3</f>
        <v>334183.5</v>
      </c>
    </row>
    <row r="4" spans="1:11" x14ac:dyDescent="0.25">
      <c r="A4" s="43" t="s">
        <v>40</v>
      </c>
      <c r="B4" s="4">
        <v>159.5</v>
      </c>
      <c r="C4" s="4">
        <v>169.5</v>
      </c>
      <c r="D4" s="5">
        <f t="shared" ref="D4:D7" si="0">(B4+C4)/2</f>
        <v>164.5</v>
      </c>
      <c r="E4" s="4">
        <v>32</v>
      </c>
      <c r="F4" s="44">
        <f t="shared" ref="F4:F7" si="1">E4/$E$8</f>
        <v>0.18285714285714286</v>
      </c>
      <c r="G4" s="45">
        <f>G3+E4</f>
        <v>46</v>
      </c>
      <c r="H4" s="46">
        <f>H3+F4</f>
        <v>0.26285714285714284</v>
      </c>
      <c r="I4" s="33"/>
      <c r="J4" s="47">
        <f t="shared" ref="J4:J7" si="2">D4*E4</f>
        <v>5264</v>
      </c>
      <c r="K4" s="48">
        <f t="shared" ref="K4:K7" si="3">D4^2*E4</f>
        <v>865928</v>
      </c>
    </row>
    <row r="5" spans="1:11" x14ac:dyDescent="0.25">
      <c r="A5" s="43" t="s">
        <v>41</v>
      </c>
      <c r="B5" s="4">
        <v>169.5</v>
      </c>
      <c r="C5" s="4">
        <v>179.5</v>
      </c>
      <c r="D5" s="5">
        <f t="shared" si="0"/>
        <v>174.5</v>
      </c>
      <c r="E5" s="4">
        <v>65</v>
      </c>
      <c r="F5" s="44">
        <f t="shared" si="1"/>
        <v>0.37142857142857144</v>
      </c>
      <c r="G5" s="45">
        <f t="shared" ref="G5:H7" si="4">G4+E5</f>
        <v>111</v>
      </c>
      <c r="H5" s="46">
        <f t="shared" si="4"/>
        <v>0.63428571428571434</v>
      </c>
      <c r="I5" s="33"/>
      <c r="J5" s="47">
        <f t="shared" si="2"/>
        <v>11342.5</v>
      </c>
      <c r="K5" s="48">
        <f t="shared" si="3"/>
        <v>1979266.25</v>
      </c>
    </row>
    <row r="6" spans="1:11" x14ac:dyDescent="0.25">
      <c r="A6" s="43" t="s">
        <v>42</v>
      </c>
      <c r="B6" s="4">
        <v>179.5</v>
      </c>
      <c r="C6" s="4">
        <v>189.5</v>
      </c>
      <c r="D6" s="5">
        <f t="shared" si="0"/>
        <v>184.5</v>
      </c>
      <c r="E6" s="4">
        <v>47</v>
      </c>
      <c r="F6" s="44">
        <f t="shared" si="1"/>
        <v>0.26857142857142857</v>
      </c>
      <c r="G6" s="45">
        <f t="shared" si="4"/>
        <v>158</v>
      </c>
      <c r="H6" s="46">
        <f t="shared" si="4"/>
        <v>0.90285714285714291</v>
      </c>
      <c r="I6" s="33"/>
      <c r="J6" s="47">
        <f t="shared" si="2"/>
        <v>8671.5</v>
      </c>
      <c r="K6" s="48">
        <f t="shared" si="3"/>
        <v>1599891.75</v>
      </c>
    </row>
    <row r="7" spans="1:11" ht="15.75" thickBot="1" x14ac:dyDescent="0.3">
      <c r="A7" s="49" t="s">
        <v>43</v>
      </c>
      <c r="B7" s="50">
        <v>189.5</v>
      </c>
      <c r="C7" s="50">
        <v>199.5</v>
      </c>
      <c r="D7" s="51">
        <f t="shared" si="0"/>
        <v>194.5</v>
      </c>
      <c r="E7" s="50">
        <v>17</v>
      </c>
      <c r="F7" s="52">
        <f t="shared" si="1"/>
        <v>9.7142857142857142E-2</v>
      </c>
      <c r="G7" s="53">
        <f t="shared" si="4"/>
        <v>175</v>
      </c>
      <c r="H7" s="54">
        <f t="shared" si="4"/>
        <v>1</v>
      </c>
      <c r="I7" s="33"/>
      <c r="J7" s="55">
        <f t="shared" si="2"/>
        <v>3306.5</v>
      </c>
      <c r="K7" s="56">
        <f t="shared" si="3"/>
        <v>643114.25</v>
      </c>
    </row>
    <row r="8" spans="1:11" ht="16.5" thickTop="1" thickBot="1" x14ac:dyDescent="0.3">
      <c r="E8" s="57">
        <f>SUM(E3:E7)</f>
        <v>175</v>
      </c>
      <c r="F8" s="58">
        <f t="shared" ref="F8" si="5">SUM(F3:F7)</f>
        <v>1</v>
      </c>
      <c r="G8" s="59"/>
      <c r="H8" s="60"/>
      <c r="I8" s="33"/>
      <c r="J8" s="57">
        <f>SUM(J3:J7)</f>
        <v>30747.5</v>
      </c>
      <c r="K8" s="61">
        <f>SUM(K3:K7)</f>
        <v>5422383.75</v>
      </c>
    </row>
    <row r="9" spans="1:11" ht="16.5" thickTop="1" thickBot="1" x14ac:dyDescent="0.3">
      <c r="I9" s="33"/>
      <c r="J9" s="62">
        <f>J8/E8</f>
        <v>175.7</v>
      </c>
      <c r="K9" s="63">
        <f>SQRT(K8/E8-J9^2)</f>
        <v>10.703270528207952</v>
      </c>
    </row>
    <row r="10" spans="1:11" ht="15.75" thickTop="1" x14ac:dyDescent="0.25"/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Ventes</vt:lpstr>
      <vt:lpstr>Salaires</vt:lpstr>
      <vt:lpstr>Tailles</vt:lpstr>
    </vt:vector>
  </TitlesOfParts>
  <Company>HELMO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</dc:creator>
  <cp:lastModifiedBy>Nathalie THIRION</cp:lastModifiedBy>
  <dcterms:created xsi:type="dcterms:W3CDTF">2013-02-08T12:08:28Z</dcterms:created>
  <dcterms:modified xsi:type="dcterms:W3CDTF">2024-01-31T17:09:44Z</dcterms:modified>
</cp:coreProperties>
</file>