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studenthelmobe.sharepoint.com/sites/GCI/Documents partages/General/2024-2025/Exercices/"/>
    </mc:Choice>
  </mc:AlternateContent>
  <xr:revisionPtr revIDLastSave="128" documentId="8_{112F0759-52CC-44E4-9812-12AE8F2E9586}" xr6:coauthVersionLast="47" xr6:coauthVersionMax="47" xr10:uidLastSave="{B8B9ED63-495E-4DFA-915E-BB2079594960}"/>
  <bookViews>
    <workbookView xWindow="-108" yWindow="-108" windowWidth="23256" windowHeight="12576" xr2:uid="{00000000-000D-0000-FFFF-FFFF00000000}"/>
  </bookViews>
  <sheets>
    <sheet name="Ex BP1" sheetId="5" r:id="rId1"/>
    <sheet name="Ex BP2" sheetId="4" r:id="rId2"/>
    <sheet name="Ex BP3" sheetId="6" r:id="rId3"/>
    <sheet name="Ex BP4" sheetId="7" r:id="rId4"/>
    <sheet name="EX BP5" sheetId="8" r:id="rId5"/>
    <sheet name="EX BP6" sheetId="9" r:id="rId6"/>
    <sheet name="Ex BP7" sheetId="11" r:id="rId7"/>
    <sheet name="Ex BP8" sheetId="10" r:id="rId8"/>
    <sheet name="Ex BP10" sheetId="12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2" l="1"/>
  <c r="F2" i="9"/>
  <c r="J5" i="8"/>
  <c r="H5" i="8"/>
  <c r="N19" i="12"/>
  <c r="N20" i="12"/>
  <c r="N17" i="12"/>
  <c r="N16" i="12"/>
  <c r="N15" i="12"/>
  <c r="N14" i="12"/>
  <c r="N12" i="12"/>
  <c r="N11" i="12"/>
  <c r="N10" i="12"/>
  <c r="N9" i="12"/>
  <c r="N5" i="12"/>
  <c r="N13" i="12"/>
  <c r="G31" i="11"/>
  <c r="H15" i="11"/>
  <c r="H21" i="11"/>
  <c r="I8" i="10"/>
  <c r="E8" i="10"/>
  <c r="F15" i="9"/>
  <c r="F14" i="9"/>
  <c r="E10" i="9"/>
  <c r="F10" i="9" s="1"/>
  <c r="D10" i="9"/>
  <c r="D3" i="9"/>
  <c r="D9" i="9" s="1"/>
  <c r="L8" i="8"/>
  <c r="J8" i="8"/>
  <c r="H8" i="8"/>
  <c r="J6" i="8"/>
  <c r="H6" i="8"/>
  <c r="G3" i="8"/>
  <c r="F5" i="6"/>
  <c r="F4" i="6" s="1"/>
  <c r="E5" i="6"/>
  <c r="E3" i="6"/>
  <c r="G5" i="5"/>
  <c r="G4" i="5" s="1"/>
  <c r="F5" i="5"/>
  <c r="F4" i="5" s="1"/>
  <c r="E5" i="5"/>
  <c r="E3" i="5"/>
  <c r="D16" i="9" l="1"/>
  <c r="I22" i="12"/>
  <c r="N8" i="12"/>
  <c r="E10" i="12"/>
  <c r="E12" i="12" s="1"/>
  <c r="E22" i="12"/>
  <c r="G22" i="12"/>
  <c r="I10" i="10"/>
  <c r="G29" i="11"/>
  <c r="E8" i="11"/>
  <c r="H35" i="11"/>
  <c r="G35" i="11"/>
  <c r="G15" i="11"/>
  <c r="E3" i="9"/>
  <c r="F3" i="9" s="1"/>
  <c r="L6" i="8"/>
  <c r="E4" i="6"/>
  <c r="F2" i="6" s="1"/>
  <c r="F3" i="6" s="1"/>
  <c r="G10" i="12"/>
  <c r="G12" i="12" s="1"/>
  <c r="N4" i="12"/>
  <c r="N3" i="12" s="1"/>
  <c r="H13" i="11"/>
  <c r="E15" i="11"/>
  <c r="E21" i="11"/>
  <c r="H29" i="11"/>
  <c r="G17" i="11"/>
  <c r="G21" i="11"/>
  <c r="E10" i="10"/>
  <c r="D17" i="9"/>
  <c r="E9" i="9"/>
  <c r="E16" i="9" s="1"/>
  <c r="E17" i="9" s="1"/>
  <c r="L5" i="8"/>
  <c r="E8" i="8"/>
  <c r="E6" i="8"/>
  <c r="E6" i="5"/>
  <c r="E4" i="5"/>
  <c r="G2" i="5" s="1"/>
  <c r="G3" i="5" s="1"/>
  <c r="E24" i="12" l="1"/>
  <c r="E28" i="12" s="1"/>
  <c r="I10" i="12"/>
  <c r="I12" i="12" s="1"/>
  <c r="I24" i="12" s="1"/>
  <c r="I28" i="12" s="1"/>
  <c r="C45" i="12"/>
  <c r="C59" i="12" s="1"/>
  <c r="N23" i="12"/>
  <c r="E7" i="11"/>
  <c r="E9" i="11"/>
  <c r="E4" i="11"/>
  <c r="G24" i="12"/>
  <c r="G28" i="12" s="1"/>
  <c r="H27" i="11"/>
  <c r="E29" i="11"/>
  <c r="G37" i="11"/>
  <c r="G33" i="11"/>
  <c r="E19" i="11"/>
  <c r="E17" i="11"/>
  <c r="H17" i="11"/>
  <c r="H18" i="11" s="1"/>
  <c r="E35" i="11"/>
  <c r="F16" i="9"/>
  <c r="F17" i="9" s="1"/>
  <c r="F9" i="9"/>
  <c r="H7" i="8"/>
  <c r="E7" i="8"/>
  <c r="L7" i="8"/>
  <c r="J7" i="8"/>
  <c r="F2" i="5"/>
  <c r="F3" i="5" s="1"/>
  <c r="H33" i="11" l="1"/>
  <c r="E33" i="11"/>
  <c r="G23" i="11"/>
  <c r="G19" i="11"/>
  <c r="H19" i="11"/>
  <c r="H31" i="11"/>
  <c r="E31" i="11"/>
  <c r="E23" i="11"/>
  <c r="J9" i="8"/>
  <c r="H9" i="8"/>
  <c r="E9" i="8"/>
  <c r="L9" i="8"/>
  <c r="H23" i="11" l="1"/>
  <c r="E37" i="11"/>
  <c r="H37" i="11"/>
  <c r="E4" i="4"/>
  <c r="E5" i="4" s="1"/>
  <c r="E6" i="4" s="1"/>
  <c r="E7" i="4" s="1"/>
  <c r="E8" i="4" s="1"/>
  <c r="E9" i="4" s="1"/>
  <c r="E10" i="4" s="1"/>
  <c r="D16" i="4"/>
  <c r="C5" i="4"/>
  <c r="C6" i="4" s="1"/>
  <c r="C7" i="4" s="1"/>
  <c r="C8" i="4" s="1"/>
  <c r="C9" i="4" s="1"/>
  <c r="C10" i="4" s="1"/>
  <c r="C11" i="4" s="1"/>
  <c r="C12" i="4" s="1"/>
  <c r="C13" i="4" s="1"/>
  <c r="C14" i="4" s="1"/>
  <c r="C15" i="4" s="1"/>
  <c r="E11" i="4" l="1"/>
  <c r="E12" i="4" l="1"/>
  <c r="E13" i="4" s="1"/>
  <c r="E14" i="4" s="1"/>
  <c r="E15" i="4" s="1"/>
</calcChain>
</file>

<file path=xl/sharedStrings.xml><?xml version="1.0" encoding="utf-8"?>
<sst xmlns="http://schemas.openxmlformats.org/spreadsheetml/2006/main" count="188" uniqueCount="104">
  <si>
    <t>data changed</t>
  </si>
  <si>
    <t xml:space="preserve"> 1.</t>
  </si>
  <si>
    <t>Value</t>
  </si>
  <si>
    <t>%</t>
  </si>
  <si>
    <t>Turnover</t>
  </si>
  <si>
    <t>VC</t>
  </si>
  <si>
    <t>Margin on VC</t>
  </si>
  <si>
    <t>FC</t>
  </si>
  <si>
    <t>Result</t>
  </si>
  <si>
    <t>Breakeven point (in €)</t>
  </si>
  <si>
    <t>Breakeven date</t>
  </si>
  <si>
    <t xml:space="preserve"> 2.</t>
  </si>
  <si>
    <t>Month</t>
  </si>
  <si>
    <t>Monthly Sales</t>
  </si>
  <si>
    <t>Cumulated Sales</t>
  </si>
  <si>
    <t>TOTAL</t>
  </si>
  <si>
    <t>BP check</t>
  </si>
  <si>
    <t xml:space="preserve"> 3.</t>
  </si>
  <si>
    <t>breakeven point</t>
  </si>
  <si>
    <t>Security Margin</t>
  </si>
  <si>
    <t>Security Index</t>
  </si>
  <si>
    <t>Rate of return</t>
  </si>
  <si>
    <t>4.</t>
  </si>
  <si>
    <t>5.</t>
  </si>
  <si>
    <t>New investment</t>
  </si>
  <si>
    <t>Globally</t>
  </si>
  <si>
    <t>BP current situation</t>
  </si>
  <si>
    <t>Global BP</t>
  </si>
  <si>
    <t>6'</t>
  </si>
  <si>
    <t>EXPORT (+800 items)</t>
  </si>
  <si>
    <t>FINAL situation (initial + export)</t>
  </si>
  <si>
    <t>TURNOVER</t>
  </si>
  <si>
    <t>VARIABLE COSTS</t>
  </si>
  <si>
    <t>VARIABLE COSTS MARGIN</t>
  </si>
  <si>
    <t>FIXED COSTS</t>
  </si>
  <si>
    <t>RESULT</t>
  </si>
  <si>
    <t>BP</t>
  </si>
  <si>
    <t>BP qty</t>
  </si>
  <si>
    <t>BP Date</t>
  </si>
  <si>
    <t>decision</t>
  </si>
  <si>
    <t>7.</t>
  </si>
  <si>
    <t>VC Production</t>
  </si>
  <si>
    <t>VC Distribution</t>
  </si>
  <si>
    <t>Total VC</t>
  </si>
  <si>
    <t>Current sales (38,000u)</t>
  </si>
  <si>
    <t>50,000 extra</t>
  </si>
  <si>
    <t>Global</t>
  </si>
  <si>
    <t>IF new investment</t>
  </si>
  <si>
    <t>VC Prod</t>
  </si>
  <si>
    <t xml:space="preserve">                                                                                            </t>
  </si>
  <si>
    <t>VC Distrib</t>
  </si>
  <si>
    <t>58,000 extra</t>
  </si>
  <si>
    <t xml:space="preserve"> 8.</t>
  </si>
  <si>
    <t>Current</t>
  </si>
  <si>
    <t>after investment</t>
  </si>
  <si>
    <t>Breakeven point</t>
  </si>
  <si>
    <t>A)</t>
  </si>
  <si>
    <t>C)</t>
  </si>
  <si>
    <t>D)</t>
  </si>
  <si>
    <t>Scenario B + new info</t>
  </si>
  <si>
    <t>10.</t>
  </si>
  <si>
    <t>Variable costs</t>
  </si>
  <si>
    <t>Purchase price of goods</t>
  </si>
  <si>
    <t>Customs</t>
  </si>
  <si>
    <t>Sales promotion</t>
  </si>
  <si>
    <t>Transport</t>
  </si>
  <si>
    <t>Fixed costs</t>
  </si>
  <si>
    <t>Advertising</t>
  </si>
  <si>
    <t>Salaries (admin staff)</t>
  </si>
  <si>
    <t>Representative</t>
  </si>
  <si>
    <t>Interests</t>
  </si>
  <si>
    <t>Total FC</t>
  </si>
  <si>
    <t>B)</t>
  </si>
  <si>
    <t>If Grants</t>
  </si>
  <si>
    <t>Breakeven w/o grants</t>
  </si>
  <si>
    <t>Breakeven with grants</t>
  </si>
  <si>
    <t>INITIAL CASH</t>
  </si>
  <si>
    <t>given</t>
  </si>
  <si>
    <t>CASH IN</t>
  </si>
  <si>
    <t>from D</t>
  </si>
  <si>
    <t>LT loan</t>
  </si>
  <si>
    <t>new data</t>
  </si>
  <si>
    <t>Capital increase</t>
  </si>
  <si>
    <t>Grants</t>
  </si>
  <si>
    <t>CASH OUT</t>
  </si>
  <si>
    <t>ST Debt</t>
  </si>
  <si>
    <t>Commissions 2,5% Turnover</t>
  </si>
  <si>
    <t>New machine</t>
  </si>
  <si>
    <t>FINAL CASH</t>
  </si>
  <si>
    <t>Check BP</t>
  </si>
  <si>
    <t>Current situation 11K units</t>
  </si>
  <si>
    <t>for 1,000 extra :</t>
  </si>
  <si>
    <t>for 5,000 extra :</t>
  </si>
  <si>
    <t>for 9,000 extra :</t>
  </si>
  <si>
    <t>INITIAL situation - 1000 units</t>
  </si>
  <si>
    <t>A + investment 3,000,000</t>
  </si>
  <si>
    <t>10% Increase sales price</t>
  </si>
  <si>
    <t>Tax on vehicle</t>
  </si>
  <si>
    <t xml:space="preserve">Reached in  : </t>
  </si>
  <si>
    <t>After x days:</t>
  </si>
  <si>
    <t>nb</t>
  </si>
  <si>
    <t>VC Margin</t>
  </si>
  <si>
    <t>from D + new</t>
  </si>
  <si>
    <r>
      <t xml:space="preserve">E. cash flow statement (scenario D </t>
    </r>
    <r>
      <rPr>
        <b/>
        <u/>
        <sz val="11"/>
        <color rgb="FFFF0000"/>
        <rFont val="Calibri"/>
        <family val="2"/>
        <scheme val="minor"/>
      </rPr>
      <t>BUT WITHOUT 3,000,000 inves</t>
    </r>
    <r>
      <rPr>
        <b/>
        <sz val="11"/>
        <color rgb="FFFF0000"/>
        <rFont val="Calibri"/>
        <family val="2"/>
        <scheme val="minor"/>
      </rPr>
      <t>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</si>
</sst>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_-* #,##0.00_-;_-* #,##0.00\-;_-* &quot;-&quot;??_-;_-@_-"/>
    <numFmt numFmtId="166" formatCode="_-&quot;F&quot;\ * #,##0.00_-;_-&quot;F&quot;\ * #,##0.00\-;_-&quot;F&quot;\ * &quot;-&quot;??_-;_-@_-"/>
    <numFmt numFmtId="167" formatCode="0.0%"/>
    <numFmt numFmtId="168" formatCode="0.0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indexed="59"/>
      <name val="Arial"/>
      <family val="2"/>
    </font>
    <font>
      <b/>
      <sz val="12"/>
      <color indexed="5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u/>
      <sz val="9"/>
      <name val="Arial"/>
      <family val="2"/>
    </font>
    <font>
      <b/>
      <u/>
      <sz val="11"/>
      <color theme="3" tint="0.3999755851924192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02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10" fontId="0" fillId="0" borderId="0" xfId="0" applyNumberFormat="1"/>
    <xf numFmtId="16" fontId="0" fillId="0" borderId="0" xfId="0" applyNumberFormat="1"/>
    <xf numFmtId="4" fontId="2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3" fillId="0" borderId="0" xfId="0" applyFont="1"/>
    <xf numFmtId="10" fontId="4" fillId="0" borderId="0" xfId="0" applyNumberFormat="1" applyFont="1"/>
    <xf numFmtId="0" fontId="1" fillId="0" borderId="0" xfId="0" applyFont="1"/>
    <xf numFmtId="4" fontId="4" fillId="0" borderId="15" xfId="0" applyNumberFormat="1" applyFont="1" applyBorder="1"/>
    <xf numFmtId="10" fontId="4" fillId="0" borderId="16" xfId="0" applyNumberFormat="1" applyFont="1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4" fontId="4" fillId="2" borderId="0" xfId="0" applyNumberFormat="1" applyFont="1" applyFill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" fontId="0" fillId="0" borderId="15" xfId="0" applyNumberFormat="1" applyBorder="1"/>
    <xf numFmtId="10" fontId="0" fillId="0" borderId="16" xfId="0" applyNumberFormat="1" applyBorder="1"/>
    <xf numFmtId="4" fontId="0" fillId="0" borderId="17" xfId="0" applyNumberFormat="1" applyBorder="1"/>
    <xf numFmtId="0" fontId="0" fillId="0" borderId="9" xfId="0" applyBorder="1"/>
    <xf numFmtId="0" fontId="0" fillId="0" borderId="10" xfId="0" applyBorder="1"/>
    <xf numFmtId="4" fontId="0" fillId="0" borderId="2" xfId="0" applyNumberFormat="1" applyBorder="1"/>
    <xf numFmtId="4" fontId="0" fillId="0" borderId="3" xfId="0" applyNumberFormat="1" applyBorder="1"/>
    <xf numFmtId="10" fontId="4" fillId="0" borderId="24" xfId="0" applyNumberFormat="1" applyFont="1" applyBorder="1"/>
    <xf numFmtId="4" fontId="4" fillId="0" borderId="25" xfId="0" applyNumberFormat="1" applyFont="1" applyBorder="1"/>
    <xf numFmtId="10" fontId="4" fillId="0" borderId="5" xfId="0" applyNumberFormat="1" applyFont="1" applyBorder="1"/>
    <xf numFmtId="4" fontId="4" fillId="0" borderId="2" xfId="0" applyNumberFormat="1" applyFont="1" applyBorder="1"/>
    <xf numFmtId="4" fontId="4" fillId="0" borderId="23" xfId="0" applyNumberFormat="1" applyFont="1" applyBorder="1"/>
    <xf numFmtId="4" fontId="4" fillId="0" borderId="24" xfId="0" applyNumberFormat="1" applyFont="1" applyBorder="1"/>
    <xf numFmtId="4" fontId="4" fillId="0" borderId="5" xfId="0" applyNumberFormat="1" applyFont="1" applyBorder="1"/>
    <xf numFmtId="4" fontId="6" fillId="0" borderId="3" xfId="0" applyNumberFormat="1" applyFont="1" applyBorder="1"/>
    <xf numFmtId="4" fontId="6" fillId="0" borderId="4" xfId="0" applyNumberFormat="1" applyFont="1" applyBorder="1"/>
    <xf numFmtId="4" fontId="4" fillId="0" borderId="22" xfId="0" applyNumberFormat="1" applyFont="1" applyBorder="1"/>
    <xf numFmtId="0" fontId="3" fillId="0" borderId="2" xfId="0" applyFont="1" applyBorder="1"/>
    <xf numFmtId="0" fontId="4" fillId="0" borderId="23" xfId="0" applyFont="1" applyBorder="1"/>
    <xf numFmtId="0" fontId="0" fillId="0" borderId="3" xfId="0" applyBorder="1"/>
    <xf numFmtId="4" fontId="0" fillId="0" borderId="24" xfId="0" applyNumberFormat="1" applyBorder="1"/>
    <xf numFmtId="14" fontId="0" fillId="0" borderId="0" xfId="0" applyNumberFormat="1"/>
    <xf numFmtId="10" fontId="8" fillId="0" borderId="0" xfId="0" applyNumberFormat="1" applyFont="1"/>
    <xf numFmtId="0" fontId="4" fillId="0" borderId="18" xfId="0" applyFont="1" applyBorder="1"/>
    <xf numFmtId="0" fontId="4" fillId="0" borderId="19" xfId="0" applyFont="1" applyBorder="1"/>
    <xf numFmtId="0" fontId="0" fillId="4" borderId="0" xfId="0" applyFill="1"/>
    <xf numFmtId="0" fontId="0" fillId="2" borderId="0" xfId="0" applyFill="1"/>
    <xf numFmtId="10" fontId="4" fillId="0" borderId="0" xfId="1" applyNumberFormat="1" applyFont="1"/>
    <xf numFmtId="0" fontId="2" fillId="0" borderId="0" xfId="0" applyFont="1"/>
    <xf numFmtId="0" fontId="2" fillId="3" borderId="0" xfId="0" applyFont="1" applyFill="1"/>
    <xf numFmtId="4" fontId="0" fillId="0" borderId="4" xfId="0" applyNumberFormat="1" applyBorder="1"/>
    <xf numFmtId="16" fontId="2" fillId="0" borderId="0" xfId="0" applyNumberFormat="1" applyFont="1"/>
    <xf numFmtId="0" fontId="12" fillId="0" borderId="0" xfId="0" applyFont="1"/>
    <xf numFmtId="4" fontId="6" fillId="3" borderId="22" xfId="0" applyNumberFormat="1" applyFont="1" applyFill="1" applyBorder="1"/>
    <xf numFmtId="4" fontId="11" fillId="0" borderId="0" xfId="0" applyNumberFormat="1" applyFont="1"/>
    <xf numFmtId="4" fontId="11" fillId="0" borderId="25" xfId="0" applyNumberFormat="1" applyFont="1" applyBorder="1"/>
    <xf numFmtId="0" fontId="12" fillId="0" borderId="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4" fillId="5" borderId="6" xfId="0" applyFont="1" applyFill="1" applyBorder="1"/>
    <xf numFmtId="4" fontId="13" fillId="0" borderId="3" xfId="0" applyNumberFormat="1" applyFont="1" applyBorder="1"/>
    <xf numFmtId="4" fontId="14" fillId="0" borderId="4" xfId="0" applyNumberFormat="1" applyFont="1" applyBorder="1"/>
    <xf numFmtId="0" fontId="12" fillId="0" borderId="0" xfId="0" applyFont="1" applyAlignment="1">
      <alignment horizontal="center"/>
    </xf>
    <xf numFmtId="0" fontId="2" fillId="7" borderId="0" xfId="0" applyFont="1" applyFill="1"/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5" borderId="20" xfId="0" applyFill="1" applyBorder="1"/>
    <xf numFmtId="0" fontId="4" fillId="4" borderId="12" xfId="0" applyFont="1" applyFill="1" applyBorder="1"/>
    <xf numFmtId="10" fontId="11" fillId="0" borderId="16" xfId="0" applyNumberFormat="1" applyFont="1" applyBorder="1"/>
    <xf numFmtId="4" fontId="0" fillId="4" borderId="19" xfId="0" applyNumberFormat="1" applyFill="1" applyBorder="1"/>
    <xf numFmtId="4" fontId="0" fillId="5" borderId="19" xfId="0" applyNumberFormat="1" applyFill="1" applyBorder="1"/>
    <xf numFmtId="0" fontId="12" fillId="5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10" fontId="4" fillId="0" borderId="22" xfId="0" applyNumberFormat="1" applyFont="1" applyBorder="1"/>
    <xf numFmtId="10" fontId="4" fillId="0" borderId="25" xfId="0" applyNumberFormat="1" applyFont="1" applyBorder="1"/>
    <xf numFmtId="10" fontId="0" fillId="0" borderId="0" xfId="1" applyNumberFormat="1" applyFont="1"/>
    <xf numFmtId="10" fontId="4" fillId="0" borderId="23" xfId="0" applyNumberFormat="1" applyFont="1" applyBorder="1"/>
    <xf numFmtId="10" fontId="11" fillId="0" borderId="24" xfId="0" applyNumberFormat="1" applyFont="1" applyBorder="1"/>
    <xf numFmtId="4" fontId="14" fillId="0" borderId="0" xfId="0" applyNumberFormat="1" applyFont="1"/>
    <xf numFmtId="4" fontId="6" fillId="0" borderId="0" xfId="0" applyNumberFormat="1" applyFont="1"/>
    <xf numFmtId="4" fontId="7" fillId="0" borderId="0" xfId="0" applyNumberFormat="1" applyFont="1"/>
    <xf numFmtId="0" fontId="2" fillId="4" borderId="12" xfId="0" applyFont="1" applyFill="1" applyBorder="1"/>
    <xf numFmtId="0" fontId="2" fillId="4" borderId="17" xfId="0" applyFont="1" applyFill="1" applyBorder="1"/>
    <xf numFmtId="4" fontId="0" fillId="0" borderId="7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21" xfId="0" applyNumberFormat="1" applyBorder="1"/>
    <xf numFmtId="10" fontId="0" fillId="0" borderId="19" xfId="0" applyNumberFormat="1" applyBorder="1"/>
    <xf numFmtId="4" fontId="0" fillId="0" borderId="11" xfId="0" applyNumberFormat="1" applyBorder="1"/>
    <xf numFmtId="0" fontId="15" fillId="0" borderId="0" xfId="0" applyFont="1"/>
    <xf numFmtId="4" fontId="0" fillId="0" borderId="18" xfId="0" applyNumberFormat="1" applyBorder="1"/>
    <xf numFmtId="0" fontId="17" fillId="0" borderId="20" xfId="0" applyFont="1" applyBorder="1" applyAlignment="1">
      <alignment horizontal="center"/>
    </xf>
    <xf numFmtId="0" fontId="18" fillId="0" borderId="20" xfId="0" applyFont="1" applyBorder="1"/>
    <xf numFmtId="4" fontId="16" fillId="0" borderId="0" xfId="0" applyNumberFormat="1" applyFont="1"/>
    <xf numFmtId="0" fontId="18" fillId="0" borderId="20" xfId="0" applyFont="1" applyBorder="1" applyAlignment="1">
      <alignment horizontal="center"/>
    </xf>
    <xf numFmtId="4" fontId="18" fillId="0" borderId="0" xfId="0" applyNumberFormat="1" applyFont="1"/>
    <xf numFmtId="4" fontId="13" fillId="0" borderId="0" xfId="0" applyNumberFormat="1" applyFont="1" applyAlignment="1">
      <alignment horizontal="right"/>
    </xf>
    <xf numFmtId="0" fontId="11" fillId="0" borderId="0" xfId="0" applyFont="1"/>
    <xf numFmtId="164" fontId="11" fillId="0" borderId="0" xfId="0" applyNumberFormat="1" applyFont="1"/>
    <xf numFmtId="0" fontId="25" fillId="0" borderId="1" xfId="3" applyFont="1" applyBorder="1"/>
    <xf numFmtId="0" fontId="25" fillId="0" borderId="1" xfId="3" applyFont="1" applyBorder="1" applyAlignment="1">
      <alignment horizontal="center"/>
    </xf>
    <xf numFmtId="0" fontId="26" fillId="0" borderId="1" xfId="3" applyFont="1" applyBorder="1"/>
    <xf numFmtId="0" fontId="26" fillId="0" borderId="1" xfId="3" applyFont="1" applyBorder="1" applyAlignment="1">
      <alignment horizontal="center"/>
    </xf>
    <xf numFmtId="168" fontId="26" fillId="0" borderId="1" xfId="3" applyNumberFormat="1" applyFont="1" applyBorder="1" applyAlignment="1">
      <alignment horizontal="center"/>
    </xf>
    <xf numFmtId="0" fontId="28" fillId="0" borderId="1" xfId="3" applyFont="1" applyBorder="1" applyAlignment="1">
      <alignment horizontal="center"/>
    </xf>
    <xf numFmtId="0" fontId="25" fillId="0" borderId="0" xfId="3" applyFont="1"/>
    <xf numFmtId="167" fontId="27" fillId="2" borderId="0" xfId="7" applyNumberFormat="1" applyFont="1" applyFill="1"/>
    <xf numFmtId="43" fontId="4" fillId="0" borderId="0" xfId="2" applyFont="1" applyFill="1" applyBorder="1"/>
    <xf numFmtId="164" fontId="4" fillId="0" borderId="0" xfId="0" applyNumberFormat="1" applyFont="1"/>
    <xf numFmtId="0" fontId="18" fillId="0" borderId="0" xfId="0" applyFont="1"/>
    <xf numFmtId="0" fontId="2" fillId="0" borderId="3" xfId="0" applyFont="1" applyBorder="1"/>
    <xf numFmtId="4" fontId="2" fillId="0" borderId="24" xfId="0" applyNumberFormat="1" applyFont="1" applyBorder="1"/>
    <xf numFmtId="4" fontId="0" fillId="8" borderId="0" xfId="0" applyNumberFormat="1" applyFill="1"/>
    <xf numFmtId="0" fontId="0" fillId="8" borderId="0" xfId="0" applyFill="1"/>
    <xf numFmtId="4" fontId="2" fillId="8" borderId="24" xfId="0" applyNumberFormat="1" applyFont="1" applyFill="1" applyBorder="1"/>
    <xf numFmtId="164" fontId="0" fillId="0" borderId="0" xfId="0" applyNumberFormat="1"/>
    <xf numFmtId="4" fontId="2" fillId="0" borderId="20" xfId="0" applyNumberFormat="1" applyFont="1" applyBorder="1"/>
    <xf numFmtId="0" fontId="7" fillId="0" borderId="0" xfId="0" applyFont="1" applyAlignment="1">
      <alignment horizontal="center"/>
    </xf>
    <xf numFmtId="43" fontId="0" fillId="0" borderId="0" xfId="2" applyFont="1"/>
    <xf numFmtId="0" fontId="27" fillId="0" borderId="1" xfId="3" applyFont="1" applyBorder="1"/>
    <xf numFmtId="0" fontId="0" fillId="0" borderId="0" xfId="0" applyAlignment="1">
      <alignment horizontal="left"/>
    </xf>
    <xf numFmtId="4" fontId="7" fillId="0" borderId="0" xfId="0" applyNumberFormat="1" applyFont="1" applyAlignment="1">
      <alignment horizontal="left"/>
    </xf>
    <xf numFmtId="0" fontId="22" fillId="3" borderId="26" xfId="3" applyFont="1" applyFill="1" applyBorder="1" applyAlignment="1">
      <alignment horizontal="center"/>
    </xf>
    <xf numFmtId="166" fontId="22" fillId="2" borderId="26" xfId="5" applyFont="1" applyFill="1" applyBorder="1"/>
    <xf numFmtId="165" fontId="22" fillId="2" borderId="26" xfId="3" applyNumberFormat="1" applyFont="1" applyFill="1" applyBorder="1"/>
    <xf numFmtId="165" fontId="19" fillId="0" borderId="26" xfId="3" applyNumberFormat="1" applyBorder="1"/>
    <xf numFmtId="166" fontId="23" fillId="0" borderId="26" xfId="5" applyFont="1" applyBorder="1"/>
    <xf numFmtId="165" fontId="19" fillId="0" borderId="26" xfId="4" applyFont="1" applyBorder="1"/>
    <xf numFmtId="165" fontId="23" fillId="0" borderId="26" xfId="4" applyFont="1" applyBorder="1"/>
    <xf numFmtId="166" fontId="19" fillId="0" borderId="26" xfId="3" applyNumberFormat="1" applyBorder="1"/>
    <xf numFmtId="166" fontId="23" fillId="0" borderId="26" xfId="5" applyFont="1" applyFill="1" applyBorder="1"/>
    <xf numFmtId="0" fontId="19" fillId="0" borderId="0" xfId="3"/>
    <xf numFmtId="0" fontId="22" fillId="0" borderId="0" xfId="3" applyFont="1" applyAlignment="1">
      <alignment horizontal="center"/>
    </xf>
    <xf numFmtId="0" fontId="24" fillId="0" borderId="0" xfId="3" applyFont="1"/>
    <xf numFmtId="166" fontId="22" fillId="0" borderId="0" xfId="5" applyFont="1" applyFill="1" applyBorder="1"/>
    <xf numFmtId="0" fontId="22" fillId="0" borderId="0" xfId="3" applyFont="1"/>
    <xf numFmtId="165" fontId="22" fillId="0" borderId="0" xfId="3" applyNumberFormat="1" applyFont="1"/>
    <xf numFmtId="165" fontId="19" fillId="0" borderId="0" xfId="3" applyNumberFormat="1"/>
    <xf numFmtId="166" fontId="19" fillId="0" borderId="0" xfId="5" applyFont="1" applyFill="1" applyBorder="1"/>
    <xf numFmtId="0" fontId="20" fillId="0" borderId="0" xfId="3" applyFont="1"/>
    <xf numFmtId="165" fontId="19" fillId="0" borderId="0" xfId="4" applyFont="1" applyFill="1" applyBorder="1"/>
    <xf numFmtId="43" fontId="19" fillId="0" borderId="0" xfId="3" applyNumberFormat="1"/>
    <xf numFmtId="0" fontId="23" fillId="0" borderId="0" xfId="3" applyFont="1"/>
    <xf numFmtId="165" fontId="23" fillId="0" borderId="0" xfId="4" applyFont="1" applyFill="1" applyBorder="1"/>
    <xf numFmtId="0" fontId="21" fillId="0" borderId="0" xfId="3" applyFont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3" fontId="4" fillId="0" borderId="0" xfId="2" applyFont="1" applyBorder="1" applyAlignment="1">
      <alignment horizontal="center"/>
    </xf>
    <xf numFmtId="10" fontId="4" fillId="0" borderId="24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7" fillId="0" borderId="7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4" fontId="7" fillId="0" borderId="24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10" fontId="11" fillId="0" borderId="5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4" fillId="0" borderId="1" xfId="0" applyNumberFormat="1" applyFont="1" applyBorder="1"/>
    <xf numFmtId="0" fontId="3" fillId="0" borderId="1" xfId="0" applyFont="1" applyBorder="1"/>
    <xf numFmtId="2" fontId="1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16" fontId="18" fillId="0" borderId="0" xfId="0" applyNumberFormat="1" applyFont="1" applyAlignment="1">
      <alignment horizontal="right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4" xfId="0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2" fillId="4" borderId="0" xfId="0" applyFont="1" applyFill="1" applyAlignment="1">
      <alignment horizontal="left"/>
    </xf>
    <xf numFmtId="4" fontId="11" fillId="0" borderId="24" xfId="0" applyNumberFormat="1" applyFont="1" applyBorder="1"/>
    <xf numFmtId="16" fontId="11" fillId="0" borderId="0" xfId="0" applyNumberFormat="1" applyFont="1" applyAlignment="1">
      <alignment horizontal="left"/>
    </xf>
    <xf numFmtId="0" fontId="12" fillId="0" borderId="1" xfId="0" applyFont="1" applyBorder="1" applyAlignment="1">
      <alignment horizontal="center"/>
    </xf>
    <xf numFmtId="10" fontId="4" fillId="0" borderId="1" xfId="0" applyNumberFormat="1" applyFont="1" applyBorder="1"/>
    <xf numFmtId="4" fontId="5" fillId="0" borderId="1" xfId="0" applyNumberFormat="1" applyFont="1" applyBorder="1"/>
    <xf numFmtId="10" fontId="4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/>
    <xf numFmtId="4" fontId="7" fillId="3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/>
    <xf numFmtId="4" fontId="0" fillId="0" borderId="0" xfId="0" applyNumberFormat="1" applyFill="1"/>
    <xf numFmtId="0" fontId="0" fillId="0" borderId="0" xfId="0" applyFill="1"/>
    <xf numFmtId="0" fontId="12" fillId="6" borderId="0" xfId="0" applyFont="1" applyFill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4" fontId="0" fillId="0" borderId="1" xfId="0" applyNumberFormat="1" applyFont="1" applyBorder="1"/>
    <xf numFmtId="0" fontId="7" fillId="0" borderId="0" xfId="0" applyFont="1"/>
    <xf numFmtId="0" fontId="18" fillId="0" borderId="0" xfId="0" applyFont="1" applyFill="1"/>
    <xf numFmtId="4" fontId="0" fillId="0" borderId="7" xfId="0" applyNumberFormat="1" applyFill="1" applyBorder="1"/>
    <xf numFmtId="0" fontId="29" fillId="0" borderId="12" xfId="0" applyFont="1" applyBorder="1" applyAlignment="1">
      <alignment horizontal="center"/>
    </xf>
    <xf numFmtId="0" fontId="18" fillId="0" borderId="0" xfId="0" applyFont="1" applyFill="1" applyBorder="1" applyAlignment="1"/>
  </cellXfs>
  <cellStyles count="9">
    <cellStyle name="Milliers" xfId="2" builtinId="3"/>
    <cellStyle name="Milliers 2" xfId="4" xr:uid="{B699ED17-7ECF-47F5-8EB5-ECB77C2CD9E9}"/>
    <cellStyle name="Milliers 2 2" xfId="8" xr:uid="{0EF6A7E6-4812-451B-B0D1-3990A544EC6A}"/>
    <cellStyle name="Milliers 3" xfId="6" xr:uid="{51688511-73E4-4E94-BA65-9FFC29367932}"/>
    <cellStyle name="Monétaire 2" xfId="5" xr:uid="{FCB9C08F-BD8D-47AD-8D08-88540E812A3C}"/>
    <cellStyle name="Normal" xfId="0" builtinId="0"/>
    <cellStyle name="Normal 2" xfId="3" xr:uid="{0FBF8B7C-470A-424A-8341-A979D7047930}"/>
    <cellStyle name="Pourcentage" xfId="1" builtinId="5"/>
    <cellStyle name="Pourcentage 2" xfId="7" xr:uid="{74B58AE4-2638-4F37-90F8-E382CD34595E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717D-AB45-43DF-AFD8-24D05FDB846F}">
  <sheetPr>
    <pageSetUpPr fitToPage="1"/>
  </sheetPr>
  <dimension ref="A1:L9"/>
  <sheetViews>
    <sheetView tabSelected="1" zoomScale="90" zoomScaleNormal="90" zoomScalePageLayoutView="112" workbookViewId="0">
      <selection activeCell="E14" sqref="E14"/>
    </sheetView>
  </sheetViews>
  <sheetFormatPr baseColWidth="10" defaultColWidth="11.44140625" defaultRowHeight="14.4" x14ac:dyDescent="0.3"/>
  <cols>
    <col min="1" max="1" width="20.109375" bestFit="1" customWidth="1"/>
    <col min="2" max="2" width="3.33203125" bestFit="1" customWidth="1"/>
    <col min="3" max="3" width="12.77734375" customWidth="1"/>
    <col min="4" max="4" width="13.77734375" bestFit="1" customWidth="1"/>
    <col min="5" max="5" width="20.109375" bestFit="1" customWidth="1"/>
    <col min="6" max="6" width="16.33203125" customWidth="1"/>
    <col min="7" max="7" width="17.6640625" customWidth="1"/>
    <col min="8" max="8" width="18.44140625" customWidth="1"/>
    <col min="9" max="9" width="20.6640625" customWidth="1"/>
    <col min="10" max="10" width="24.33203125" customWidth="1"/>
    <col min="11" max="11" width="34.6640625" customWidth="1"/>
    <col min="12" max="12" width="24.5546875" hidden="1" customWidth="1"/>
    <col min="13" max="13" width="17.33203125" bestFit="1" customWidth="1"/>
  </cols>
  <sheetData>
    <row r="1" spans="1:9" x14ac:dyDescent="0.3">
      <c r="A1" s="111"/>
      <c r="B1" s="51" t="s">
        <v>1</v>
      </c>
      <c r="C1" s="149"/>
      <c r="D1" s="147" t="s">
        <v>2</v>
      </c>
      <c r="E1" s="148" t="s">
        <v>3</v>
      </c>
      <c r="F1" s="148" t="s">
        <v>89</v>
      </c>
      <c r="G1" s="150" t="s">
        <v>3</v>
      </c>
    </row>
    <row r="2" spans="1:9" x14ac:dyDescent="0.3">
      <c r="C2" s="151" t="s">
        <v>4</v>
      </c>
      <c r="D2" s="152"/>
      <c r="E2" s="153">
        <v>1</v>
      </c>
      <c r="F2" s="154" t="e">
        <f>+F4/E4</f>
        <v>#DIV/0!</v>
      </c>
      <c r="G2" s="155" t="e">
        <f>+G4/E4</f>
        <v>#DIV/0!</v>
      </c>
    </row>
    <row r="3" spans="1:9" x14ac:dyDescent="0.3">
      <c r="C3" s="151" t="s">
        <v>5</v>
      </c>
      <c r="D3" s="156"/>
      <c r="E3" s="153" t="e">
        <f>+D3/D2</f>
        <v>#DIV/0!</v>
      </c>
      <c r="F3" s="154" t="e">
        <f>+F2-F4</f>
        <v>#DIV/0!</v>
      </c>
      <c r="G3" s="157" t="e">
        <f>+G2-G4</f>
        <v>#DIV/0!</v>
      </c>
    </row>
    <row r="4" spans="1:9" x14ac:dyDescent="0.3">
      <c r="C4" s="151" t="s">
        <v>6</v>
      </c>
      <c r="D4" s="156"/>
      <c r="E4" s="153" t="e">
        <f>+D4/D2</f>
        <v>#DIV/0!</v>
      </c>
      <c r="F4" s="154">
        <f>+F5</f>
        <v>0</v>
      </c>
      <c r="G4" s="155">
        <f>+G5+G6</f>
        <v>10000</v>
      </c>
    </row>
    <row r="5" spans="1:9" x14ac:dyDescent="0.3">
      <c r="C5" s="151" t="s">
        <v>7</v>
      </c>
      <c r="D5" s="156"/>
      <c r="E5" s="153" t="e">
        <f>D5/D2</f>
        <v>#DIV/0!</v>
      </c>
      <c r="F5" s="154">
        <f>+D5</f>
        <v>0</v>
      </c>
      <c r="G5" s="155">
        <f>+D5</f>
        <v>0</v>
      </c>
    </row>
    <row r="6" spans="1:9" x14ac:dyDescent="0.3">
      <c r="C6" s="158" t="s">
        <v>8</v>
      </c>
      <c r="D6" s="159"/>
      <c r="E6" s="160" t="e">
        <f>D6/D2</f>
        <v>#DIV/0!</v>
      </c>
      <c r="F6" s="161">
        <v>0</v>
      </c>
      <c r="G6" s="162">
        <v>10000</v>
      </c>
    </row>
    <row r="7" spans="1:9" ht="5.4" customHeight="1" thickBot="1" x14ac:dyDescent="0.35"/>
    <row r="8" spans="1:9" ht="15" thickBot="1" x14ac:dyDescent="0.35">
      <c r="A8" s="48" t="s">
        <v>9</v>
      </c>
      <c r="D8" s="118"/>
    </row>
    <row r="9" spans="1:9" x14ac:dyDescent="0.3">
      <c r="A9" s="48" t="s">
        <v>10</v>
      </c>
      <c r="D9" s="117"/>
      <c r="F9" s="53"/>
      <c r="I9" s="53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N20"/>
  <sheetViews>
    <sheetView zoomScale="90" zoomScaleNormal="90" zoomScalePageLayoutView="112" workbookViewId="0">
      <selection activeCell="D18" sqref="D18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7" bestFit="1" customWidth="1"/>
    <col min="4" max="4" width="20.6640625" bestFit="1" customWidth="1"/>
    <col min="5" max="5" width="20" customWidth="1"/>
    <col min="6" max="6" width="16.44140625" customWidth="1"/>
    <col min="7" max="7" width="13.44140625" customWidth="1"/>
    <col min="8" max="8" width="12.109375" customWidth="1"/>
    <col min="9" max="9" width="23.88671875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10" ht="15" thickBot="1" x14ac:dyDescent="0.35">
      <c r="A1" s="48" t="s">
        <v>9</v>
      </c>
      <c r="B1" s="48"/>
      <c r="C1" s="48"/>
      <c r="D1" s="118">
        <v>828571.42857142852</v>
      </c>
    </row>
    <row r="2" spans="1:10" x14ac:dyDescent="0.3">
      <c r="D2" s="1"/>
    </row>
    <row r="3" spans="1:10" x14ac:dyDescent="0.3">
      <c r="A3" s="111"/>
      <c r="B3" s="51" t="s">
        <v>11</v>
      </c>
      <c r="C3" s="163" t="s">
        <v>12</v>
      </c>
      <c r="D3" s="164" t="s">
        <v>13</v>
      </c>
      <c r="E3" s="165" t="s">
        <v>14</v>
      </c>
      <c r="H3" s="4"/>
    </row>
    <row r="4" spans="1:10" x14ac:dyDescent="0.3">
      <c r="C4" s="166">
        <v>1</v>
      </c>
      <c r="D4" s="167">
        <v>35000</v>
      </c>
      <c r="E4" s="168">
        <f>+D4</f>
        <v>35000</v>
      </c>
      <c r="F4" s="8"/>
      <c r="G4" s="8"/>
      <c r="H4" s="8"/>
      <c r="I4" s="8"/>
      <c r="J4" s="8"/>
    </row>
    <row r="5" spans="1:10" x14ac:dyDescent="0.3">
      <c r="C5" s="166">
        <f>+C4+1</f>
        <v>2</v>
      </c>
      <c r="D5" s="167">
        <v>62000</v>
      </c>
      <c r="E5" s="168">
        <f>+E4+D5</f>
        <v>97000</v>
      </c>
      <c r="F5" s="8"/>
      <c r="G5" s="7"/>
      <c r="H5" s="8"/>
      <c r="I5" s="8"/>
      <c r="J5" s="8"/>
    </row>
    <row r="6" spans="1:10" x14ac:dyDescent="0.3">
      <c r="C6" s="166">
        <f t="shared" ref="C6:C15" si="0">+C5+1</f>
        <v>3</v>
      </c>
      <c r="D6" s="167">
        <v>68000</v>
      </c>
      <c r="E6" s="168">
        <f t="shared" ref="E6:E15" si="1">+E5+D6</f>
        <v>165000</v>
      </c>
      <c r="F6" s="8"/>
      <c r="G6" s="8"/>
      <c r="H6" s="8"/>
      <c r="I6" s="8"/>
      <c r="J6" s="8"/>
    </row>
    <row r="7" spans="1:10" x14ac:dyDescent="0.3">
      <c r="C7" s="166">
        <f t="shared" si="0"/>
        <v>4</v>
      </c>
      <c r="D7" s="167">
        <v>169000</v>
      </c>
      <c r="E7" s="168">
        <f t="shared" si="1"/>
        <v>334000</v>
      </c>
      <c r="F7" s="8"/>
      <c r="G7" s="8"/>
      <c r="H7" s="8"/>
      <c r="I7" s="8"/>
      <c r="J7" s="8"/>
    </row>
    <row r="8" spans="1:10" x14ac:dyDescent="0.3">
      <c r="C8" s="166">
        <f t="shared" si="0"/>
        <v>5</v>
      </c>
      <c r="D8" s="167">
        <v>156000</v>
      </c>
      <c r="E8" s="168">
        <f t="shared" si="1"/>
        <v>490000</v>
      </c>
      <c r="F8" s="8"/>
      <c r="G8" s="8"/>
      <c r="H8" s="8"/>
      <c r="I8" s="8"/>
      <c r="J8" s="8"/>
    </row>
    <row r="9" spans="1:10" x14ac:dyDescent="0.3">
      <c r="C9" s="166">
        <f t="shared" si="0"/>
        <v>6</v>
      </c>
      <c r="D9" s="167">
        <v>152000</v>
      </c>
      <c r="E9" s="168">
        <f t="shared" si="1"/>
        <v>642000</v>
      </c>
      <c r="F9" s="8"/>
      <c r="G9" s="8"/>
      <c r="H9" s="8"/>
      <c r="I9" s="8"/>
      <c r="J9" s="8"/>
    </row>
    <row r="10" spans="1:10" x14ac:dyDescent="0.3">
      <c r="C10" s="166">
        <f t="shared" si="0"/>
        <v>7</v>
      </c>
      <c r="D10" s="196">
        <v>150000</v>
      </c>
      <c r="E10" s="168">
        <f t="shared" si="1"/>
        <v>792000</v>
      </c>
      <c r="F10" s="8"/>
      <c r="G10" s="8"/>
      <c r="H10" s="8"/>
      <c r="I10" s="8"/>
      <c r="J10" s="8"/>
    </row>
    <row r="11" spans="1:10" x14ac:dyDescent="0.3">
      <c r="C11" s="166">
        <f t="shared" si="0"/>
        <v>8</v>
      </c>
      <c r="D11" s="196">
        <v>122000</v>
      </c>
      <c r="E11" s="168">
        <f t="shared" si="1"/>
        <v>914000</v>
      </c>
      <c r="F11" s="7"/>
      <c r="G11" s="2"/>
      <c r="H11" s="10"/>
      <c r="I11" s="10"/>
      <c r="J11" s="8"/>
    </row>
    <row r="12" spans="1:10" x14ac:dyDescent="0.3">
      <c r="C12" s="166">
        <f t="shared" si="0"/>
        <v>9</v>
      </c>
      <c r="D12" s="196">
        <v>189000</v>
      </c>
      <c r="E12" s="168">
        <f t="shared" si="1"/>
        <v>1103000</v>
      </c>
      <c r="F12" s="8"/>
      <c r="G12" s="170"/>
      <c r="H12" s="10"/>
      <c r="I12" s="10"/>
      <c r="J12" s="7"/>
    </row>
    <row r="13" spans="1:10" x14ac:dyDescent="0.3">
      <c r="C13" s="166">
        <f t="shared" si="0"/>
        <v>10</v>
      </c>
      <c r="D13" s="196">
        <v>89000</v>
      </c>
      <c r="E13" s="168">
        <f t="shared" si="1"/>
        <v>1192000</v>
      </c>
      <c r="F13" s="8"/>
      <c r="G13" s="171"/>
      <c r="H13" s="172"/>
      <c r="I13" s="10"/>
      <c r="J13" s="7"/>
    </row>
    <row r="14" spans="1:10" x14ac:dyDescent="0.3">
      <c r="C14" s="166">
        <f t="shared" si="0"/>
        <v>11</v>
      </c>
      <c r="D14" s="196">
        <v>78000</v>
      </c>
      <c r="E14" s="168">
        <f t="shared" si="1"/>
        <v>1270000</v>
      </c>
      <c r="F14" s="8"/>
      <c r="G14" s="7"/>
      <c r="H14" s="7"/>
      <c r="I14" s="7"/>
      <c r="J14" s="7"/>
    </row>
    <row r="15" spans="1:10" x14ac:dyDescent="0.3">
      <c r="C15" s="166">
        <f t="shared" si="0"/>
        <v>12</v>
      </c>
      <c r="D15" s="167">
        <v>180000</v>
      </c>
      <c r="E15" s="168">
        <f t="shared" si="1"/>
        <v>1450000</v>
      </c>
      <c r="F15" s="8"/>
      <c r="J15" s="7"/>
    </row>
    <row r="16" spans="1:10" x14ac:dyDescent="0.3">
      <c r="C16" s="163" t="s">
        <v>15</v>
      </c>
      <c r="D16" s="167">
        <f>SUM(D4:D15)</f>
        <v>1450000</v>
      </c>
      <c r="E16" s="169"/>
      <c r="F16" s="8"/>
      <c r="G16" s="8"/>
      <c r="H16" s="8"/>
      <c r="I16" s="8"/>
      <c r="J16" s="8"/>
    </row>
    <row r="17" spans="1:12" x14ac:dyDescent="0.3">
      <c r="E17" s="8"/>
      <c r="F17" s="8"/>
      <c r="G17" s="8"/>
      <c r="H17" s="8"/>
      <c r="I17" s="8"/>
      <c r="J17" s="8"/>
    </row>
    <row r="18" spans="1:12" x14ac:dyDescent="0.3">
      <c r="A18" s="50" t="s">
        <v>98</v>
      </c>
      <c r="C18" s="197" t="s">
        <v>12</v>
      </c>
      <c r="F18" s="119"/>
    </row>
    <row r="19" spans="1:12" x14ac:dyDescent="0.3">
      <c r="A19" s="50" t="s">
        <v>99</v>
      </c>
      <c r="C19" s="82" t="s">
        <v>100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>
      <c r="A20" s="50" t="s">
        <v>38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phoneticPr fontId="10" type="noConversion"/>
  <pageMargins left="0.71" right="0.71" top="0.75000000000000011" bottom="0.75000000000000011" header="0.31" footer="0.31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858E0-C045-4F70-BEE1-F7900CD7D207}">
  <sheetPr>
    <pageSetUpPr fitToPage="1"/>
  </sheetPr>
  <dimension ref="A1:N12"/>
  <sheetViews>
    <sheetView zoomScale="90" zoomScaleNormal="90" zoomScalePageLayoutView="112" workbookViewId="0">
      <selection activeCell="G9" sqref="G9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23.33203125" bestFit="1" customWidth="1"/>
    <col min="4" max="4" width="20.6640625" bestFit="1" customWidth="1"/>
    <col min="5" max="5" width="20" customWidth="1"/>
    <col min="6" max="6" width="16.44140625" customWidth="1"/>
    <col min="7" max="7" width="21.33203125" customWidth="1"/>
    <col min="8" max="8" width="12.109375" customWidth="1"/>
    <col min="9" max="9" width="23.88671875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10" x14ac:dyDescent="0.3">
      <c r="F1" s="119" t="s">
        <v>16</v>
      </c>
    </row>
    <row r="2" spans="1:10" x14ac:dyDescent="0.3">
      <c r="A2" s="111"/>
      <c r="B2" s="51" t="s">
        <v>17</v>
      </c>
      <c r="C2" s="27" t="s">
        <v>4</v>
      </c>
      <c r="D2" s="38"/>
      <c r="E2" s="75">
        <v>1</v>
      </c>
      <c r="F2" s="33" t="e">
        <f>+F4/E4</f>
        <v>#DIV/0!</v>
      </c>
      <c r="I2" s="7"/>
      <c r="J2" s="7"/>
    </row>
    <row r="3" spans="1:10" x14ac:dyDescent="0.3">
      <c r="C3" s="28" t="s">
        <v>5</v>
      </c>
      <c r="D3" s="6"/>
      <c r="E3" s="9" t="e">
        <f>+D3/D2</f>
        <v>#DIV/0!</v>
      </c>
      <c r="F3" s="34" t="e">
        <f>+F2-F4</f>
        <v>#DIV/0!</v>
      </c>
      <c r="I3" s="7"/>
      <c r="J3" s="7"/>
    </row>
    <row r="4" spans="1:10" x14ac:dyDescent="0.3">
      <c r="C4" s="28" t="s">
        <v>6</v>
      </c>
      <c r="D4" s="6"/>
      <c r="E4" s="9" t="e">
        <f>+D4/D2</f>
        <v>#DIV/0!</v>
      </c>
      <c r="F4" s="34">
        <f>+F5</f>
        <v>0</v>
      </c>
      <c r="I4" s="7"/>
      <c r="J4" s="7"/>
    </row>
    <row r="5" spans="1:10" x14ac:dyDescent="0.3">
      <c r="C5" s="28" t="s">
        <v>7</v>
      </c>
      <c r="D5" s="6"/>
      <c r="E5" s="9" t="e">
        <f>+D5/D2</f>
        <v>#DIV/0!</v>
      </c>
      <c r="F5" s="34">
        <f>+D5</f>
        <v>0</v>
      </c>
      <c r="I5" s="7"/>
      <c r="J5" s="7"/>
    </row>
    <row r="6" spans="1:10" x14ac:dyDescent="0.3">
      <c r="C6" s="52" t="s">
        <v>8</v>
      </c>
      <c r="D6" s="30"/>
      <c r="E6" s="76"/>
      <c r="F6" s="35">
        <v>0</v>
      </c>
      <c r="I6" s="7"/>
      <c r="J6" s="7"/>
    </row>
    <row r="8" spans="1:10" x14ac:dyDescent="0.3">
      <c r="C8" s="50" t="s">
        <v>18</v>
      </c>
      <c r="D8" s="1"/>
      <c r="E8" s="50" t="s">
        <v>10</v>
      </c>
      <c r="H8" s="43"/>
    </row>
    <row r="9" spans="1:10" x14ac:dyDescent="0.3">
      <c r="C9" s="50" t="s">
        <v>19</v>
      </c>
      <c r="D9" s="1"/>
      <c r="E9" s="50" t="s">
        <v>20</v>
      </c>
      <c r="F9" s="3"/>
    </row>
    <row r="10" spans="1:10" x14ac:dyDescent="0.3">
      <c r="C10" s="50" t="s">
        <v>21</v>
      </c>
      <c r="D10" s="77"/>
      <c r="H10" s="4"/>
    </row>
    <row r="11" spans="1:10" x14ac:dyDescent="0.3">
      <c r="D11" s="1"/>
      <c r="H11" s="4"/>
    </row>
    <row r="12" spans="1:10" x14ac:dyDescent="0.3">
      <c r="D12" s="1"/>
      <c r="H12" s="4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D13DC-CB33-4100-9413-99EA0EF07D4A}">
  <sheetPr>
    <pageSetUpPr fitToPage="1"/>
  </sheetPr>
  <dimension ref="A1:N8"/>
  <sheetViews>
    <sheetView zoomScale="90" zoomScaleNormal="90" zoomScalePageLayoutView="112" workbookViewId="0">
      <selection activeCell="G8" sqref="G8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23.33203125" bestFit="1" customWidth="1"/>
    <col min="4" max="4" width="20.6640625" bestFit="1" customWidth="1"/>
    <col min="5" max="5" width="16.44140625" customWidth="1"/>
    <col min="6" max="6" width="21.33203125" customWidth="1"/>
    <col min="7" max="7" width="12.109375" customWidth="1"/>
    <col min="8" max="8" width="23.88671875" customWidth="1"/>
    <col min="9" max="9" width="18.44140625" customWidth="1"/>
    <col min="10" max="10" width="20.6640625" customWidth="1"/>
    <col min="11" max="11" width="24.33203125" customWidth="1"/>
    <col min="12" max="12" width="34.6640625" customWidth="1"/>
    <col min="13" max="13" width="24.5546875" hidden="1" customWidth="1"/>
    <col min="14" max="14" width="17.33203125" bestFit="1" customWidth="1"/>
  </cols>
  <sheetData>
    <row r="1" spans="1:9" x14ac:dyDescent="0.3">
      <c r="A1" s="111"/>
      <c r="B1" s="51" t="s">
        <v>22</v>
      </c>
      <c r="D1" s="54" t="s">
        <v>2</v>
      </c>
      <c r="E1" s="54" t="s">
        <v>3</v>
      </c>
    </row>
    <row r="3" spans="1:9" x14ac:dyDescent="0.3">
      <c r="C3" s="27" t="s">
        <v>4</v>
      </c>
      <c r="D3" s="55"/>
      <c r="E3" s="78"/>
      <c r="F3" s="7"/>
      <c r="G3" s="6"/>
      <c r="H3" s="7"/>
      <c r="I3" s="7"/>
    </row>
    <row r="4" spans="1:9" x14ac:dyDescent="0.3">
      <c r="C4" s="28" t="s">
        <v>61</v>
      </c>
      <c r="D4" s="6"/>
      <c r="E4" s="79"/>
      <c r="F4" s="7"/>
      <c r="G4" s="6"/>
      <c r="H4" s="7"/>
      <c r="I4" s="7"/>
    </row>
    <row r="5" spans="1:9" x14ac:dyDescent="0.3">
      <c r="C5" s="28" t="s">
        <v>101</v>
      </c>
      <c r="D5" s="6"/>
      <c r="E5" s="29"/>
      <c r="F5" s="7"/>
      <c r="G5" s="6"/>
      <c r="H5" s="7"/>
      <c r="I5" s="7"/>
    </row>
    <row r="6" spans="1:9" x14ac:dyDescent="0.3">
      <c r="C6" s="28" t="s">
        <v>66</v>
      </c>
      <c r="D6" s="56"/>
      <c r="E6" s="29"/>
      <c r="F6" s="7"/>
      <c r="G6" s="6"/>
      <c r="H6" s="7"/>
      <c r="I6" s="7"/>
    </row>
    <row r="7" spans="1:9" x14ac:dyDescent="0.3">
      <c r="C7" s="52" t="s">
        <v>8</v>
      </c>
      <c r="D7" s="57"/>
      <c r="E7" s="31"/>
      <c r="F7" s="7"/>
      <c r="G7" s="6"/>
      <c r="H7" s="7"/>
      <c r="I7" s="7"/>
    </row>
    <row r="8" spans="1:9" x14ac:dyDescent="0.3">
      <c r="F8" s="7"/>
      <c r="G8" s="7"/>
      <c r="H8" s="7"/>
      <c r="I8" s="7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67ED-9399-44F9-BD70-B802E645A2D9}">
  <sheetPr>
    <pageSetUpPr fitToPage="1"/>
  </sheetPr>
  <dimension ref="A1:Y12"/>
  <sheetViews>
    <sheetView zoomScale="90" zoomScaleNormal="90" zoomScalePageLayoutView="112" workbookViewId="0">
      <selection activeCell="J19" sqref="J19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12.77734375" bestFit="1" customWidth="1"/>
    <col min="4" max="4" width="20.6640625" bestFit="1" customWidth="1"/>
    <col min="5" max="5" width="20" customWidth="1"/>
    <col min="6" max="6" width="3.77734375" customWidth="1"/>
    <col min="7" max="7" width="21.33203125" customWidth="1"/>
    <col min="8" max="8" width="12.109375" customWidth="1"/>
    <col min="9" max="9" width="23.88671875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25" x14ac:dyDescent="0.3">
      <c r="A1" s="111"/>
      <c r="B1" s="51" t="s">
        <v>23</v>
      </c>
      <c r="D1" s="180" t="s">
        <v>90</v>
      </c>
      <c r="E1" s="47"/>
      <c r="G1" s="7"/>
      <c r="H1" s="7"/>
      <c r="I1" s="7"/>
      <c r="J1" s="7"/>
    </row>
    <row r="2" spans="1:25" x14ac:dyDescent="0.3">
      <c r="D2" s="149"/>
      <c r="E2" s="173"/>
      <c r="F2" s="8"/>
      <c r="G2" s="60" t="s">
        <v>24</v>
      </c>
      <c r="H2" s="7"/>
      <c r="I2" s="6"/>
      <c r="J2" s="6"/>
      <c r="K2" s="8"/>
      <c r="L2" s="8"/>
      <c r="M2" s="8"/>
      <c r="N2" s="8"/>
      <c r="O2" s="8"/>
      <c r="P2" s="8"/>
      <c r="Q2" s="8"/>
      <c r="R2" s="7"/>
      <c r="S2" s="7"/>
      <c r="T2" s="8"/>
      <c r="U2" s="8"/>
      <c r="V2" s="8"/>
      <c r="W2" s="8"/>
      <c r="X2" s="8"/>
      <c r="Y2" s="8"/>
    </row>
    <row r="3" spans="1:25" x14ac:dyDescent="0.3">
      <c r="D3" s="58" t="s">
        <v>2</v>
      </c>
      <c r="E3" s="59" t="s">
        <v>3</v>
      </c>
      <c r="F3" s="8"/>
      <c r="G3" s="39" t="str">
        <f>+D3</f>
        <v>Value</v>
      </c>
      <c r="H3" s="40"/>
      <c r="I3" s="38"/>
      <c r="J3" s="33"/>
      <c r="K3" s="32"/>
      <c r="L3" s="33"/>
      <c r="M3" s="7"/>
      <c r="N3" s="7"/>
      <c r="O3" s="8"/>
      <c r="P3" s="8"/>
      <c r="Q3" s="8"/>
      <c r="R3" s="7"/>
      <c r="S3" s="7"/>
      <c r="T3" s="8"/>
      <c r="U3" s="8"/>
      <c r="V3" s="8"/>
      <c r="W3" s="8"/>
      <c r="X3" s="8"/>
      <c r="Y3" s="8"/>
    </row>
    <row r="4" spans="1:25" x14ac:dyDescent="0.3">
      <c r="D4" s="174"/>
      <c r="E4" s="175"/>
      <c r="F4" s="8"/>
      <c r="G4" s="61" t="s">
        <v>91</v>
      </c>
      <c r="H4" s="181" t="s">
        <v>25</v>
      </c>
      <c r="I4" s="61" t="s">
        <v>92</v>
      </c>
      <c r="J4" s="181" t="s">
        <v>25</v>
      </c>
      <c r="K4" s="61" t="s">
        <v>93</v>
      </c>
      <c r="L4" s="181" t="s">
        <v>25</v>
      </c>
      <c r="M4" s="7"/>
      <c r="N4" s="7"/>
      <c r="Q4" s="8"/>
      <c r="R4" s="7"/>
      <c r="S4" s="7"/>
      <c r="T4" s="8"/>
      <c r="U4" s="8"/>
      <c r="V4" s="8"/>
      <c r="W4" s="8"/>
      <c r="X4" s="8"/>
      <c r="Y4" s="8"/>
    </row>
    <row r="5" spans="1:25" x14ac:dyDescent="0.3">
      <c r="C5" s="1" t="s">
        <v>4</v>
      </c>
      <c r="D5" s="151"/>
      <c r="E5" s="153">
        <v>1</v>
      </c>
      <c r="F5" s="44"/>
      <c r="G5" s="36"/>
      <c r="H5" s="34">
        <f>+D5+G5</f>
        <v>0</v>
      </c>
      <c r="I5" s="36"/>
      <c r="J5" s="34">
        <f>+D5+I5</f>
        <v>0</v>
      </c>
      <c r="K5" s="36"/>
      <c r="L5" s="34">
        <f>+D5+K5</f>
        <v>0</v>
      </c>
      <c r="M5" s="7"/>
      <c r="N5" s="7"/>
      <c r="Q5" s="8"/>
      <c r="R5" s="7"/>
      <c r="S5" s="7"/>
      <c r="T5" s="8"/>
      <c r="U5" s="8"/>
      <c r="V5" s="8"/>
      <c r="W5" s="8"/>
      <c r="X5" s="8"/>
      <c r="Y5" s="8"/>
    </row>
    <row r="6" spans="1:25" x14ac:dyDescent="0.3">
      <c r="C6" s="1" t="s">
        <v>5</v>
      </c>
      <c r="D6" s="151"/>
      <c r="E6" s="153" t="e">
        <f>+D6/D5</f>
        <v>#DIV/0!</v>
      </c>
      <c r="F6" s="44"/>
      <c r="G6" s="36"/>
      <c r="H6" s="34">
        <f>+D6+G6</f>
        <v>0</v>
      </c>
      <c r="I6" s="36"/>
      <c r="J6" s="34">
        <f>+D6+I6</f>
        <v>0</v>
      </c>
      <c r="K6" s="36"/>
      <c r="L6" s="34">
        <f>+D6+K6</f>
        <v>0</v>
      </c>
      <c r="M6" s="7"/>
      <c r="N6" s="7"/>
      <c r="Q6" s="8"/>
      <c r="R6" s="7"/>
      <c r="S6" s="7"/>
      <c r="T6" s="8"/>
      <c r="U6" s="8"/>
      <c r="V6" s="8"/>
      <c r="W6" s="8"/>
      <c r="X6" s="8"/>
      <c r="Y6" s="8"/>
    </row>
    <row r="7" spans="1:25" x14ac:dyDescent="0.3">
      <c r="C7" s="1" t="s">
        <v>6</v>
      </c>
      <c r="D7" s="151"/>
      <c r="E7" s="153" t="e">
        <f>+D7/D5</f>
        <v>#DIV/0!</v>
      </c>
      <c r="F7" s="44"/>
      <c r="G7" s="36"/>
      <c r="H7" s="34">
        <f>+D7+G7</f>
        <v>0</v>
      </c>
      <c r="I7" s="36"/>
      <c r="J7" s="34">
        <f>+D7+I7</f>
        <v>0</v>
      </c>
      <c r="K7" s="36"/>
      <c r="L7" s="34">
        <f>+D7+K7</f>
        <v>0</v>
      </c>
      <c r="M7" s="7"/>
      <c r="N7" s="7"/>
      <c r="Q7" s="8"/>
      <c r="R7" s="7"/>
      <c r="S7" s="7"/>
      <c r="T7" s="8"/>
      <c r="U7" s="8"/>
      <c r="V7" s="8"/>
      <c r="W7" s="8"/>
      <c r="X7" s="8"/>
      <c r="Y7" s="8"/>
    </row>
    <row r="8" spans="1:25" x14ac:dyDescent="0.3">
      <c r="C8" s="1" t="s">
        <v>7</v>
      </c>
      <c r="D8" s="176"/>
      <c r="E8" s="177" t="e">
        <f>+D8/D5</f>
        <v>#DIV/0!</v>
      </c>
      <c r="F8" s="9"/>
      <c r="G8" s="36"/>
      <c r="H8" s="34">
        <f>+D8+G8</f>
        <v>0</v>
      </c>
      <c r="I8" s="36"/>
      <c r="J8" s="34">
        <f>+D8+I8</f>
        <v>0</v>
      </c>
      <c r="K8" s="36"/>
      <c r="L8" s="34">
        <f>+D8+K8</f>
        <v>0</v>
      </c>
      <c r="M8" s="7"/>
      <c r="N8" s="7"/>
      <c r="Q8" s="8"/>
      <c r="R8" s="7"/>
      <c r="S8" s="7"/>
      <c r="T8" s="8"/>
      <c r="U8" s="8"/>
      <c r="V8" s="8"/>
      <c r="W8" s="8"/>
      <c r="X8" s="8"/>
      <c r="Y8" s="8"/>
    </row>
    <row r="9" spans="1:25" x14ac:dyDescent="0.3">
      <c r="C9" s="1" t="s">
        <v>8</v>
      </c>
      <c r="D9" s="178"/>
      <c r="E9" s="179" t="e">
        <f>+D9/D5</f>
        <v>#DIV/0!</v>
      </c>
      <c r="F9" s="9"/>
      <c r="G9" s="62"/>
      <c r="H9" s="35">
        <f>+D9+G9</f>
        <v>0</v>
      </c>
      <c r="I9" s="37"/>
      <c r="J9" s="35">
        <f>+D9+I9</f>
        <v>0</v>
      </c>
      <c r="K9" s="37"/>
      <c r="L9" s="35">
        <f>+D9+K9</f>
        <v>0</v>
      </c>
      <c r="M9" s="49"/>
      <c r="N9" s="7"/>
      <c r="Q9" s="8"/>
      <c r="R9" s="7"/>
      <c r="S9" s="7"/>
      <c r="T9" s="8"/>
      <c r="U9" s="8"/>
      <c r="V9" s="8"/>
      <c r="W9" s="8"/>
      <c r="X9" s="8"/>
      <c r="Y9" s="8"/>
    </row>
    <row r="10" spans="1:25" x14ac:dyDescent="0.3">
      <c r="C10" s="1"/>
      <c r="D10" s="6"/>
      <c r="E10" s="3"/>
      <c r="F10" s="9"/>
      <c r="G10" s="80"/>
      <c r="H10" s="6"/>
      <c r="I10" s="81"/>
      <c r="J10" s="6"/>
      <c r="K10" s="81"/>
      <c r="L10" s="6"/>
      <c r="M10" s="49"/>
      <c r="N10" s="7"/>
      <c r="Q10" s="8"/>
      <c r="R10" s="7"/>
      <c r="S10" s="7"/>
      <c r="T10" s="8"/>
      <c r="U10" s="8"/>
      <c r="V10" s="8"/>
      <c r="W10" s="8"/>
      <c r="X10" s="8"/>
      <c r="Y10" s="8"/>
    </row>
    <row r="11" spans="1:25" x14ac:dyDescent="0.3">
      <c r="C11" s="1"/>
      <c r="D11" s="56" t="s">
        <v>26</v>
      </c>
      <c r="E11" s="120"/>
      <c r="F11" s="9"/>
      <c r="G11" s="98" t="s">
        <v>27</v>
      </c>
      <c r="H11" s="6"/>
      <c r="I11" s="98" t="s">
        <v>27</v>
      </c>
      <c r="J11" s="6"/>
      <c r="K11" s="98" t="s">
        <v>27</v>
      </c>
      <c r="L11" s="6"/>
      <c r="M11" s="49"/>
      <c r="N11" s="7"/>
      <c r="Q11" s="8"/>
      <c r="R11" s="7"/>
      <c r="S11" s="7"/>
      <c r="T11" s="8"/>
      <c r="U11" s="8"/>
      <c r="V11" s="8"/>
      <c r="W11" s="8"/>
      <c r="X11" s="8"/>
      <c r="Y11" s="8"/>
    </row>
    <row r="12" spans="1:25" x14ac:dyDescent="0.3">
      <c r="C12" s="7"/>
      <c r="D12" s="99"/>
      <c r="E12" s="99"/>
      <c r="F12" s="99"/>
      <c r="G12" s="99"/>
      <c r="H12" s="100"/>
      <c r="I12" s="99"/>
      <c r="J12" s="7"/>
      <c r="K12" s="7"/>
      <c r="L12" s="7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F855-5B75-4712-AD29-24FD95BFB14B}">
  <sheetPr>
    <pageSetUpPr fitToPage="1"/>
  </sheetPr>
  <dimension ref="A1:N22"/>
  <sheetViews>
    <sheetView zoomScale="90" zoomScaleNormal="90" zoomScalePageLayoutView="112" workbookViewId="0">
      <selection activeCell="E22" sqref="E22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23.33203125" bestFit="1" customWidth="1"/>
    <col min="4" max="4" width="27.6640625" customWidth="1"/>
    <col min="5" max="5" width="27.44140625" customWidth="1"/>
    <col min="6" max="6" width="28.77734375" customWidth="1"/>
    <col min="7" max="7" width="21.33203125" customWidth="1"/>
    <col min="8" max="8" width="12.109375" customWidth="1"/>
    <col min="9" max="9" width="23.88671875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12" x14ac:dyDescent="0.3">
      <c r="A1" s="198"/>
      <c r="B1" t="s">
        <v>28</v>
      </c>
      <c r="C1" s="101"/>
      <c r="D1" s="102" t="s">
        <v>94</v>
      </c>
      <c r="E1" s="102" t="s">
        <v>29</v>
      </c>
      <c r="F1" s="102" t="s">
        <v>30</v>
      </c>
      <c r="G1" s="99"/>
      <c r="H1" s="100"/>
      <c r="I1" s="99"/>
      <c r="J1" s="7"/>
      <c r="K1" s="7"/>
      <c r="L1" s="7"/>
    </row>
    <row r="2" spans="1:12" x14ac:dyDescent="0.3">
      <c r="C2" s="101" t="s">
        <v>31</v>
      </c>
      <c r="D2" s="102"/>
      <c r="E2" s="102"/>
      <c r="F2" s="102">
        <f>SUM(D2:E2)</f>
        <v>0</v>
      </c>
      <c r="G2" s="99"/>
      <c r="H2" s="100"/>
      <c r="I2" s="99"/>
      <c r="J2" s="7"/>
      <c r="K2" s="7"/>
      <c r="L2" s="7"/>
    </row>
    <row r="3" spans="1:12" x14ac:dyDescent="0.3">
      <c r="C3" s="101" t="s">
        <v>32</v>
      </c>
      <c r="D3" s="102">
        <f>SUM(D4:D6)</f>
        <v>0</v>
      </c>
      <c r="E3" s="102">
        <f>SUM(E4:E7)</f>
        <v>0</v>
      </c>
      <c r="F3" s="102">
        <f>SUM(D3:E3)</f>
        <v>0</v>
      </c>
      <c r="G3" s="99"/>
      <c r="H3" s="100"/>
      <c r="I3" s="99"/>
      <c r="J3" s="7"/>
      <c r="K3" s="7"/>
      <c r="L3" s="7"/>
    </row>
    <row r="4" spans="1:12" x14ac:dyDescent="0.3">
      <c r="A4" s="10"/>
      <c r="C4" s="103"/>
      <c r="D4" s="104"/>
      <c r="E4" s="104"/>
      <c r="F4" s="104"/>
      <c r="G4" s="99"/>
      <c r="H4" s="100"/>
      <c r="I4" s="99"/>
      <c r="J4" s="7"/>
      <c r="K4" s="7"/>
      <c r="L4" s="7"/>
    </row>
    <row r="5" spans="1:12" x14ac:dyDescent="0.3">
      <c r="C5" s="103"/>
      <c r="D5" s="104"/>
      <c r="E5" s="104"/>
      <c r="F5" s="104"/>
      <c r="G5" s="99"/>
      <c r="H5" s="100"/>
      <c r="I5" s="99"/>
      <c r="J5" s="7"/>
      <c r="K5" s="7"/>
      <c r="L5" s="7"/>
    </row>
    <row r="6" spans="1:12" x14ac:dyDescent="0.3">
      <c r="C6" s="103"/>
      <c r="D6" s="104"/>
      <c r="E6" s="105"/>
      <c r="F6" s="104"/>
      <c r="G6" s="99"/>
      <c r="H6" s="100"/>
      <c r="I6" s="99"/>
      <c r="J6" s="7"/>
      <c r="K6" s="7"/>
      <c r="L6" s="7"/>
    </row>
    <row r="7" spans="1:12" x14ac:dyDescent="0.3">
      <c r="C7" s="121"/>
      <c r="D7" s="106"/>
      <c r="E7" s="104"/>
      <c r="F7" s="104"/>
      <c r="G7" s="99"/>
      <c r="H7" s="100"/>
      <c r="I7" s="99"/>
      <c r="J7" s="7"/>
      <c r="K7" s="7"/>
      <c r="L7" s="7"/>
    </row>
    <row r="8" spans="1:12" x14ac:dyDescent="0.3">
      <c r="C8" s="103"/>
      <c r="D8" s="106"/>
      <c r="E8" s="106"/>
      <c r="F8" s="102"/>
      <c r="G8" s="99"/>
      <c r="H8" s="100"/>
      <c r="I8" s="99"/>
      <c r="J8" s="7"/>
      <c r="K8" s="7"/>
      <c r="L8" s="7"/>
    </row>
    <row r="9" spans="1:12" x14ac:dyDescent="0.3">
      <c r="C9" s="101" t="s">
        <v>33</v>
      </c>
      <c r="D9" s="102">
        <f>D2-D3</f>
        <v>0</v>
      </c>
      <c r="E9" s="102">
        <f>E2-E3</f>
        <v>0</v>
      </c>
      <c r="F9" s="102">
        <f t="shared" ref="F4:F16" si="0">SUM(D9:E9)</f>
        <v>0</v>
      </c>
      <c r="G9" s="99"/>
      <c r="H9" s="100"/>
      <c r="I9" s="99"/>
      <c r="J9" s="7"/>
      <c r="K9" s="7"/>
      <c r="L9" s="7"/>
    </row>
    <row r="10" spans="1:12" x14ac:dyDescent="0.3">
      <c r="C10" s="101" t="s">
        <v>34</v>
      </c>
      <c r="D10" s="102">
        <f>SUM(D11:D13)</f>
        <v>0</v>
      </c>
      <c r="E10" s="102">
        <f>SUM(E11:E13)</f>
        <v>0</v>
      </c>
      <c r="F10" s="102">
        <f t="shared" si="0"/>
        <v>0</v>
      </c>
      <c r="G10" s="99"/>
      <c r="H10" s="100"/>
      <c r="I10" s="99"/>
      <c r="J10" s="7"/>
      <c r="K10" s="7"/>
      <c r="L10" s="7"/>
    </row>
    <row r="11" spans="1:12" x14ac:dyDescent="0.3">
      <c r="C11" s="103"/>
      <c r="D11" s="104"/>
      <c r="E11" s="104"/>
      <c r="F11" s="104"/>
      <c r="G11" s="99"/>
      <c r="H11" s="100"/>
      <c r="I11" s="99"/>
      <c r="J11" s="7"/>
      <c r="K11" s="7"/>
      <c r="L11" s="7"/>
    </row>
    <row r="12" spans="1:12" x14ac:dyDescent="0.3">
      <c r="C12" s="103"/>
      <c r="D12" s="104"/>
      <c r="E12" s="104"/>
      <c r="F12" s="104"/>
      <c r="G12" s="99"/>
      <c r="H12" s="100"/>
      <c r="I12" s="99"/>
      <c r="J12" s="7"/>
      <c r="K12" s="7"/>
      <c r="L12" s="7"/>
    </row>
    <row r="13" spans="1:12" x14ac:dyDescent="0.3">
      <c r="C13" s="103"/>
      <c r="D13" s="104"/>
      <c r="E13" s="104"/>
      <c r="F13" s="104"/>
      <c r="G13" s="99"/>
      <c r="H13" s="100"/>
      <c r="I13" s="99"/>
      <c r="J13" s="7"/>
      <c r="K13" s="7"/>
      <c r="L13" s="7"/>
    </row>
    <row r="14" spans="1:12" x14ac:dyDescent="0.3">
      <c r="C14" s="103"/>
      <c r="D14" s="106"/>
      <c r="E14" s="106"/>
      <c r="F14" s="104">
        <f t="shared" si="0"/>
        <v>0</v>
      </c>
      <c r="G14" s="99"/>
      <c r="H14" s="100"/>
      <c r="I14" s="99"/>
      <c r="J14" s="7"/>
      <c r="K14" s="7"/>
      <c r="L14" s="7"/>
    </row>
    <row r="15" spans="1:12" x14ac:dyDescent="0.3">
      <c r="C15" s="103"/>
      <c r="D15" s="106"/>
      <c r="E15" s="106"/>
      <c r="F15" s="104">
        <f t="shared" si="0"/>
        <v>0</v>
      </c>
      <c r="G15" s="99"/>
      <c r="H15" s="100"/>
      <c r="I15" s="99"/>
      <c r="J15" s="7"/>
      <c r="K15" s="7"/>
      <c r="L15" s="7"/>
    </row>
    <row r="16" spans="1:12" x14ac:dyDescent="0.3">
      <c r="C16" s="101" t="s">
        <v>35</v>
      </c>
      <c r="D16" s="106">
        <f>D9-D10</f>
        <v>0</v>
      </c>
      <c r="E16" s="106">
        <f>E9-E10</f>
        <v>0</v>
      </c>
      <c r="F16" s="102">
        <f t="shared" si="0"/>
        <v>0</v>
      </c>
      <c r="G16" s="99"/>
      <c r="H16" s="100"/>
      <c r="I16" s="99"/>
      <c r="J16" s="7"/>
      <c r="K16" s="7"/>
      <c r="L16" s="7"/>
    </row>
    <row r="17" spans="3:12" x14ac:dyDescent="0.3">
      <c r="C17" s="107"/>
      <c r="D17" s="108" t="e">
        <f>D16/D2</f>
        <v>#DIV/0!</v>
      </c>
      <c r="E17" s="108" t="e">
        <f>E16/E2</f>
        <v>#DIV/0!</v>
      </c>
      <c r="F17" s="108" t="e">
        <f>F16/F2</f>
        <v>#DIV/0!</v>
      </c>
      <c r="G17" s="99"/>
      <c r="H17" s="100"/>
      <c r="I17" s="99"/>
      <c r="J17" s="7"/>
      <c r="K17" s="7"/>
      <c r="L17" s="7"/>
    </row>
    <row r="18" spans="3:12" x14ac:dyDescent="0.3">
      <c r="C18" s="7"/>
      <c r="D18" s="99"/>
      <c r="E18" s="99"/>
      <c r="F18" s="99"/>
      <c r="G18" s="99"/>
      <c r="H18" s="100"/>
      <c r="I18" s="99"/>
      <c r="J18" s="7"/>
      <c r="K18" s="7"/>
      <c r="L18" s="7"/>
    </row>
    <row r="19" spans="3:12" x14ac:dyDescent="0.3">
      <c r="C19" s="99" t="s">
        <v>36</v>
      </c>
      <c r="D19" s="109"/>
      <c r="E19" s="7"/>
      <c r="F19" s="99"/>
      <c r="G19" s="99"/>
      <c r="H19" s="100"/>
      <c r="I19" s="99"/>
      <c r="J19" s="7"/>
      <c r="K19" s="7"/>
      <c r="L19" s="7"/>
    </row>
    <row r="20" spans="3:12" x14ac:dyDescent="0.3">
      <c r="C20" s="99" t="s">
        <v>37</v>
      </c>
      <c r="D20" s="110"/>
      <c r="E20" s="99"/>
      <c r="F20" s="99"/>
      <c r="G20" s="99"/>
      <c r="H20" s="100"/>
      <c r="I20" s="99"/>
      <c r="J20" s="7"/>
      <c r="K20" s="7"/>
      <c r="L20" s="7"/>
    </row>
    <row r="21" spans="3:12" x14ac:dyDescent="0.3">
      <c r="C21" s="99" t="s">
        <v>38</v>
      </c>
      <c r="D21" s="110"/>
      <c r="E21" s="182"/>
      <c r="F21" s="100"/>
      <c r="G21" s="99"/>
      <c r="H21" s="100"/>
      <c r="I21" s="99"/>
      <c r="J21" s="7"/>
      <c r="K21" s="7"/>
      <c r="L21" s="7"/>
    </row>
    <row r="22" spans="3:12" x14ac:dyDescent="0.3">
      <c r="C22" s="99" t="s">
        <v>39</v>
      </c>
      <c r="D22" s="7"/>
      <c r="E22" s="7"/>
      <c r="F22" s="99"/>
      <c r="G22" s="99"/>
      <c r="H22" s="100"/>
      <c r="I22" s="99"/>
      <c r="J22" s="7"/>
      <c r="K22" s="7"/>
      <c r="L22" s="7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8E872-922A-4AF7-ADDD-3E09D778A0B1}">
  <sheetPr>
    <pageSetUpPr fitToPage="1"/>
  </sheetPr>
  <dimension ref="A1:N37"/>
  <sheetViews>
    <sheetView zoomScale="90" zoomScaleNormal="90" zoomScalePageLayoutView="112" workbookViewId="0">
      <selection activeCell="I34" sqref="I34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23.33203125" bestFit="1" customWidth="1"/>
    <col min="4" max="4" width="20.6640625" bestFit="1" customWidth="1"/>
    <col min="5" max="5" width="20" customWidth="1"/>
    <col min="6" max="6" width="21.33203125" customWidth="1"/>
    <col min="7" max="7" width="12.109375" customWidth="1"/>
    <col min="8" max="8" width="23.88671875" customWidth="1"/>
    <col min="9" max="9" width="20.6640625" customWidth="1"/>
    <col min="10" max="10" width="24.33203125" customWidth="1"/>
    <col min="11" max="11" width="34.6640625" customWidth="1"/>
    <col min="12" max="12" width="24.5546875" hidden="1" customWidth="1"/>
    <col min="13" max="13" width="17.33203125" bestFit="1" customWidth="1"/>
  </cols>
  <sheetData>
    <row r="1" spans="1:8" x14ac:dyDescent="0.3">
      <c r="A1" s="198"/>
      <c r="B1" s="64" t="s">
        <v>40</v>
      </c>
      <c r="C1" s="166"/>
      <c r="D1" s="183" t="s">
        <v>2</v>
      </c>
      <c r="E1" s="183" t="s">
        <v>3</v>
      </c>
    </row>
    <row r="2" spans="1:8" x14ac:dyDescent="0.3">
      <c r="C2" s="166"/>
      <c r="D2" s="166"/>
      <c r="E2" s="166"/>
    </row>
    <row r="3" spans="1:8" x14ac:dyDescent="0.3">
      <c r="C3" s="167" t="s">
        <v>4</v>
      </c>
      <c r="D3" s="168"/>
      <c r="E3" s="184">
        <v>1</v>
      </c>
      <c r="G3" s="1"/>
      <c r="H3" s="1"/>
    </row>
    <row r="4" spans="1:8" x14ac:dyDescent="0.3">
      <c r="C4" s="167" t="s">
        <v>43</v>
      </c>
      <c r="D4" s="185"/>
      <c r="E4" s="184" t="e">
        <f>+D4/D3</f>
        <v>#DIV/0!</v>
      </c>
      <c r="G4" s="1"/>
      <c r="H4" s="1"/>
    </row>
    <row r="5" spans="1:8" x14ac:dyDescent="0.3">
      <c r="C5" s="187" t="s">
        <v>41</v>
      </c>
      <c r="D5" s="188"/>
      <c r="E5" s="184"/>
      <c r="G5" s="1"/>
      <c r="H5" s="1"/>
    </row>
    <row r="6" spans="1:8" x14ac:dyDescent="0.3">
      <c r="C6" s="189" t="s">
        <v>42</v>
      </c>
      <c r="D6" s="190"/>
      <c r="E6" s="184"/>
      <c r="G6" s="1"/>
      <c r="H6" s="1"/>
    </row>
    <row r="7" spans="1:8" x14ac:dyDescent="0.3">
      <c r="C7" s="167" t="s">
        <v>6</v>
      </c>
      <c r="D7" s="168"/>
      <c r="E7" s="184" t="e">
        <f>+D7/D3</f>
        <v>#DIV/0!</v>
      </c>
      <c r="G7" s="1"/>
      <c r="H7" s="1"/>
    </row>
    <row r="8" spans="1:8" x14ac:dyDescent="0.3">
      <c r="C8" s="167" t="s">
        <v>7</v>
      </c>
      <c r="D8" s="168"/>
      <c r="E8" s="184" t="e">
        <f>+D8/D3</f>
        <v>#DIV/0!</v>
      </c>
      <c r="G8" s="1"/>
      <c r="H8" s="6"/>
    </row>
    <row r="9" spans="1:8" x14ac:dyDescent="0.3">
      <c r="C9" s="167" t="s">
        <v>8</v>
      </c>
      <c r="D9" s="168"/>
      <c r="E9" s="186" t="e">
        <f>+D9/D3</f>
        <v>#DIV/0!</v>
      </c>
      <c r="G9" s="1"/>
      <c r="H9" s="6"/>
    </row>
    <row r="10" spans="1:8" ht="15" thickBot="1" x14ac:dyDescent="0.35"/>
    <row r="11" spans="1:8" x14ac:dyDescent="0.3">
      <c r="C11" s="83" t="s">
        <v>44</v>
      </c>
      <c r="D11" s="66" t="s">
        <v>2</v>
      </c>
      <c r="E11" s="65" t="s">
        <v>3</v>
      </c>
      <c r="F11" s="200" t="s">
        <v>45</v>
      </c>
      <c r="G11" s="65" t="s">
        <v>3</v>
      </c>
      <c r="H11" s="25" t="s">
        <v>46</v>
      </c>
    </row>
    <row r="12" spans="1:8" ht="15" thickBot="1" x14ac:dyDescent="0.35">
      <c r="C12" s="84" t="s">
        <v>47</v>
      </c>
      <c r="D12" s="15"/>
      <c r="E12" s="16"/>
      <c r="F12" s="15"/>
      <c r="G12" s="16"/>
      <c r="H12" s="26"/>
    </row>
    <row r="13" spans="1:8" x14ac:dyDescent="0.3">
      <c r="C13" s="22" t="s">
        <v>4</v>
      </c>
      <c r="D13" s="85"/>
      <c r="E13" s="23">
        <v>1</v>
      </c>
      <c r="F13" s="85"/>
      <c r="G13" s="23">
        <v>1</v>
      </c>
      <c r="H13" s="86">
        <f>+D13+F13</f>
        <v>0</v>
      </c>
    </row>
    <row r="14" spans="1:8" x14ac:dyDescent="0.3">
      <c r="C14" s="22"/>
      <c r="D14" s="85"/>
      <c r="E14" s="23"/>
      <c r="F14" s="85"/>
      <c r="G14" s="23"/>
      <c r="H14" s="26"/>
    </row>
    <row r="15" spans="1:8" x14ac:dyDescent="0.3">
      <c r="C15" s="22" t="s">
        <v>48</v>
      </c>
      <c r="D15" s="199"/>
      <c r="E15" s="23" t="e">
        <f>+D15/D13</f>
        <v>#DIV/0!</v>
      </c>
      <c r="F15" s="85"/>
      <c r="G15" s="23" t="e">
        <f>+F15/F13</f>
        <v>#DIV/0!</v>
      </c>
      <c r="H15" s="87">
        <f>+D15+F15</f>
        <v>0</v>
      </c>
    </row>
    <row r="16" spans="1:8" x14ac:dyDescent="0.3">
      <c r="C16" s="22"/>
      <c r="D16" s="85"/>
      <c r="E16" s="23" t="s">
        <v>49</v>
      </c>
      <c r="F16" s="85"/>
      <c r="G16" s="23"/>
      <c r="H16" s="26"/>
    </row>
    <row r="17" spans="3:12" x14ac:dyDescent="0.3">
      <c r="C17" s="22" t="s">
        <v>50</v>
      </c>
      <c r="D17" s="85"/>
      <c r="E17" s="23" t="e">
        <f>+D17/D13</f>
        <v>#DIV/0!</v>
      </c>
      <c r="F17" s="85"/>
      <c r="G17" s="23" t="e">
        <f>+F17/F13</f>
        <v>#DIV/0!</v>
      </c>
      <c r="H17" s="87">
        <f>+D17+F17</f>
        <v>0</v>
      </c>
    </row>
    <row r="18" spans="3:12" x14ac:dyDescent="0.3">
      <c r="C18" s="22"/>
      <c r="D18" s="85"/>
      <c r="E18" s="23"/>
      <c r="F18" s="85"/>
      <c r="G18" s="23"/>
      <c r="H18" s="87">
        <f>+H15+H17</f>
        <v>0</v>
      </c>
    </row>
    <row r="19" spans="3:12" x14ac:dyDescent="0.3">
      <c r="C19" s="22" t="s">
        <v>6</v>
      </c>
      <c r="D19" s="85"/>
      <c r="E19" s="23" t="e">
        <f>+D19/D13</f>
        <v>#DIV/0!</v>
      </c>
      <c r="F19" s="85"/>
      <c r="G19" s="23" t="e">
        <f>+F19/F13</f>
        <v>#DIV/0!</v>
      </c>
      <c r="H19" s="87">
        <f>+D19+F19</f>
        <v>0</v>
      </c>
    </row>
    <row r="20" spans="3:12" x14ac:dyDescent="0.3">
      <c r="C20" s="22"/>
      <c r="D20" s="85"/>
      <c r="E20" s="23"/>
      <c r="F20" s="85"/>
      <c r="G20" s="23"/>
      <c r="H20" s="26"/>
    </row>
    <row r="21" spans="3:12" x14ac:dyDescent="0.3">
      <c r="C21" s="22" t="s">
        <v>7</v>
      </c>
      <c r="D21" s="85"/>
      <c r="E21" s="23" t="e">
        <f>+D21/D13</f>
        <v>#DIV/0!</v>
      </c>
      <c r="F21" s="199"/>
      <c r="G21" s="23" t="e">
        <f>+F21/F13</f>
        <v>#DIV/0!</v>
      </c>
      <c r="H21" s="87">
        <f>+D21+F21</f>
        <v>0</v>
      </c>
      <c r="I21" s="91"/>
    </row>
    <row r="22" spans="3:12" x14ac:dyDescent="0.3">
      <c r="C22" s="22"/>
      <c r="D22" s="85"/>
      <c r="E22" s="23"/>
      <c r="F22" s="85"/>
      <c r="G22" s="23"/>
      <c r="H22" s="26"/>
    </row>
    <row r="23" spans="3:12" ht="15" thickBot="1" x14ac:dyDescent="0.35">
      <c r="C23" s="24" t="s">
        <v>8</v>
      </c>
      <c r="D23" s="88"/>
      <c r="E23" s="89" t="e">
        <f>+D23/D13</f>
        <v>#DIV/0!</v>
      </c>
      <c r="F23" s="88"/>
      <c r="G23" s="89" t="e">
        <f>+F23/F13</f>
        <v>#DIV/0!</v>
      </c>
      <c r="H23" s="90">
        <f>+D23+F23</f>
        <v>0</v>
      </c>
    </row>
    <row r="24" spans="3:12" ht="15" thickBot="1" x14ac:dyDescent="0.35">
      <c r="F24" s="10"/>
    </row>
    <row r="25" spans="3:12" x14ac:dyDescent="0.3">
      <c r="C25" s="83" t="s">
        <v>44</v>
      </c>
      <c r="D25" s="66" t="s">
        <v>2</v>
      </c>
      <c r="E25" s="65" t="s">
        <v>3</v>
      </c>
      <c r="F25" s="200" t="s">
        <v>51</v>
      </c>
      <c r="G25" s="67" t="s">
        <v>3</v>
      </c>
      <c r="H25" s="25" t="s">
        <v>46</v>
      </c>
    </row>
    <row r="26" spans="3:12" ht="15" thickBot="1" x14ac:dyDescent="0.35">
      <c r="C26" s="84" t="s">
        <v>47</v>
      </c>
      <c r="D26" s="15"/>
      <c r="E26" s="16"/>
      <c r="F26" s="45"/>
      <c r="G26" s="46"/>
      <c r="H26" s="26"/>
      <c r="I26" s="7"/>
      <c r="J26" s="7"/>
      <c r="K26" s="7"/>
      <c r="L26" s="7"/>
    </row>
    <row r="27" spans="3:12" x14ac:dyDescent="0.3">
      <c r="C27" s="22" t="s">
        <v>4</v>
      </c>
      <c r="D27" s="85"/>
      <c r="E27" s="23">
        <v>1</v>
      </c>
      <c r="F27" s="1"/>
      <c r="G27" s="23">
        <v>1</v>
      </c>
      <c r="H27" s="86">
        <f>+D27+F27</f>
        <v>0</v>
      </c>
    </row>
    <row r="28" spans="3:12" x14ac:dyDescent="0.3">
      <c r="C28" s="22"/>
      <c r="D28" s="85"/>
      <c r="E28" s="23"/>
      <c r="F28" s="1"/>
      <c r="G28" s="23"/>
      <c r="H28" s="26"/>
    </row>
    <row r="29" spans="3:12" x14ac:dyDescent="0.3">
      <c r="C29" s="22" t="s">
        <v>48</v>
      </c>
      <c r="D29" s="199"/>
      <c r="E29" s="23" t="e">
        <f>+D29/D27</f>
        <v>#DIV/0!</v>
      </c>
      <c r="F29" s="1"/>
      <c r="G29" s="23" t="e">
        <f>+F29/F27</f>
        <v>#DIV/0!</v>
      </c>
      <c r="H29" s="87">
        <f>+D29+F29</f>
        <v>0</v>
      </c>
    </row>
    <row r="30" spans="3:12" x14ac:dyDescent="0.3">
      <c r="C30" s="22"/>
      <c r="D30" s="85"/>
      <c r="E30" s="23" t="s">
        <v>49</v>
      </c>
      <c r="F30" s="1"/>
      <c r="G30" s="23"/>
      <c r="H30" s="26"/>
    </row>
    <row r="31" spans="3:12" x14ac:dyDescent="0.3">
      <c r="C31" s="22" t="s">
        <v>50</v>
      </c>
      <c r="D31" s="85"/>
      <c r="E31" s="23" t="e">
        <f>+D31/D27</f>
        <v>#DIV/0!</v>
      </c>
      <c r="F31" s="1"/>
      <c r="G31" s="23" t="e">
        <f>+F31/F27</f>
        <v>#DIV/0!</v>
      </c>
      <c r="H31" s="87">
        <f>+D31+F31</f>
        <v>0</v>
      </c>
    </row>
    <row r="32" spans="3:12" x14ac:dyDescent="0.3">
      <c r="C32" s="22"/>
      <c r="D32" s="85"/>
      <c r="E32" s="23"/>
      <c r="F32" s="1"/>
      <c r="G32" s="23"/>
      <c r="H32" s="87"/>
    </row>
    <row r="33" spans="3:8" x14ac:dyDescent="0.3">
      <c r="C33" s="22" t="s">
        <v>6</v>
      </c>
      <c r="D33" s="85"/>
      <c r="E33" s="23" t="e">
        <f>+D33/D27</f>
        <v>#DIV/0!</v>
      </c>
      <c r="F33" s="1"/>
      <c r="G33" s="23" t="e">
        <f>+F33/F27</f>
        <v>#DIV/0!</v>
      </c>
      <c r="H33" s="87">
        <f>+D33+F33</f>
        <v>0</v>
      </c>
    </row>
    <row r="34" spans="3:8" x14ac:dyDescent="0.3">
      <c r="C34" s="22"/>
      <c r="D34" s="85"/>
      <c r="E34" s="23"/>
      <c r="F34" s="1"/>
      <c r="G34" s="23"/>
      <c r="H34" s="26"/>
    </row>
    <row r="35" spans="3:8" x14ac:dyDescent="0.3">
      <c r="C35" s="22" t="s">
        <v>7</v>
      </c>
      <c r="D35" s="85"/>
      <c r="E35" s="23" t="e">
        <f>+D35/D27</f>
        <v>#DIV/0!</v>
      </c>
      <c r="F35" s="199"/>
      <c r="G35" s="23" t="e">
        <f>+F35/F27</f>
        <v>#DIV/0!</v>
      </c>
      <c r="H35" s="87">
        <f>+D35+F35</f>
        <v>0</v>
      </c>
    </row>
    <row r="36" spans="3:8" x14ac:dyDescent="0.3">
      <c r="C36" s="22"/>
      <c r="D36" s="85"/>
      <c r="E36" s="23"/>
      <c r="F36" s="1"/>
      <c r="G36" s="23"/>
      <c r="H36" s="26"/>
    </row>
    <row r="37" spans="3:8" ht="15" thickBot="1" x14ac:dyDescent="0.35">
      <c r="C37" s="24" t="s">
        <v>8</v>
      </c>
      <c r="D37" s="88"/>
      <c r="E37" s="89" t="e">
        <f>+D37/D27</f>
        <v>#DIV/0!</v>
      </c>
      <c r="F37" s="92"/>
      <c r="G37" s="89" t="e">
        <f>+F37/F27</f>
        <v>#DIV/0!</v>
      </c>
      <c r="H37" s="90">
        <f>+D37+F37</f>
        <v>0</v>
      </c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45D0D-CA91-4260-9AA6-8586568D6860}">
  <sheetPr>
    <pageSetUpPr fitToPage="1"/>
  </sheetPr>
  <dimension ref="A1:N12"/>
  <sheetViews>
    <sheetView zoomScale="90" zoomScaleNormal="90" zoomScalePageLayoutView="112" workbookViewId="0">
      <selection activeCell="G19" sqref="G19"/>
    </sheetView>
  </sheetViews>
  <sheetFormatPr baseColWidth="10" defaultColWidth="11.44140625" defaultRowHeight="14.4" x14ac:dyDescent="0.3"/>
  <cols>
    <col min="1" max="1" width="13.33203125" customWidth="1"/>
    <col min="2" max="2" width="3.33203125" bestFit="1" customWidth="1"/>
    <col min="3" max="3" width="23.33203125" bestFit="1" customWidth="1"/>
    <col min="4" max="4" width="20.6640625" bestFit="1" customWidth="1"/>
    <col min="5" max="5" width="20" customWidth="1"/>
    <col min="6" max="6" width="16.44140625" customWidth="1"/>
    <col min="7" max="7" width="21.33203125" customWidth="1"/>
    <col min="8" max="8" width="15" bestFit="1" customWidth="1"/>
    <col min="9" max="9" width="23.88671875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9" ht="15" thickBot="1" x14ac:dyDescent="0.35">
      <c r="A1" s="111"/>
      <c r="B1" s="51" t="s">
        <v>52</v>
      </c>
      <c r="C1" s="68" t="s">
        <v>53</v>
      </c>
      <c r="D1" s="18"/>
      <c r="E1" s="19"/>
      <c r="G1" s="69" t="s">
        <v>54</v>
      </c>
      <c r="H1" s="18"/>
      <c r="I1" s="19"/>
    </row>
    <row r="2" spans="1:9" x14ac:dyDescent="0.3">
      <c r="C2" s="11" t="s">
        <v>4</v>
      </c>
      <c r="D2" s="56"/>
      <c r="E2" s="12">
        <v>1</v>
      </c>
      <c r="G2" s="11" t="s">
        <v>4</v>
      </c>
      <c r="H2" s="56"/>
      <c r="I2" s="12">
        <v>1</v>
      </c>
    </row>
    <row r="3" spans="1:9" x14ac:dyDescent="0.3">
      <c r="C3" s="11"/>
      <c r="D3" s="6"/>
      <c r="E3" s="12"/>
      <c r="G3" s="11"/>
      <c r="H3" s="6"/>
      <c r="I3" s="12"/>
    </row>
    <row r="4" spans="1:9" x14ac:dyDescent="0.3">
      <c r="C4" s="11" t="s">
        <v>48</v>
      </c>
      <c r="D4" s="6"/>
      <c r="E4" s="12">
        <v>0.75</v>
      </c>
      <c r="G4" s="11" t="s">
        <v>48</v>
      </c>
      <c r="H4" s="6"/>
      <c r="I4" s="12">
        <v>0.75</v>
      </c>
    </row>
    <row r="5" spans="1:9" x14ac:dyDescent="0.3">
      <c r="C5" s="11"/>
      <c r="D5" s="6"/>
      <c r="E5" s="12"/>
      <c r="G5" s="11"/>
      <c r="H5" s="6"/>
      <c r="I5" s="12"/>
    </row>
    <row r="6" spans="1:9" x14ac:dyDescent="0.3">
      <c r="C6" s="11" t="s">
        <v>6</v>
      </c>
      <c r="D6" s="6"/>
      <c r="E6" s="70">
        <v>0.25</v>
      </c>
      <c r="G6" s="11" t="s">
        <v>6</v>
      </c>
      <c r="H6" s="6"/>
      <c r="I6" s="70">
        <v>0.25</v>
      </c>
    </row>
    <row r="7" spans="1:9" x14ac:dyDescent="0.3">
      <c r="C7" s="11"/>
      <c r="D7" s="6"/>
      <c r="E7" s="12"/>
      <c r="G7" s="11"/>
      <c r="H7" s="6"/>
      <c r="I7" s="12"/>
    </row>
    <row r="8" spans="1:9" x14ac:dyDescent="0.3">
      <c r="C8" s="11" t="s">
        <v>7</v>
      </c>
      <c r="D8" s="56"/>
      <c r="E8" s="12" t="e">
        <f>+D8/D2</f>
        <v>#DIV/0!</v>
      </c>
      <c r="G8" s="11" t="s">
        <v>7</v>
      </c>
      <c r="H8" s="56"/>
      <c r="I8" s="12" t="e">
        <f>+H8/H2</f>
        <v>#DIV/0!</v>
      </c>
    </row>
    <row r="9" spans="1:9" x14ac:dyDescent="0.3">
      <c r="C9" s="11"/>
      <c r="D9" s="6"/>
      <c r="E9" s="12"/>
      <c r="G9" s="11"/>
      <c r="H9" s="6"/>
      <c r="I9" s="12"/>
    </row>
    <row r="10" spans="1:9" x14ac:dyDescent="0.3">
      <c r="C10" s="11" t="s">
        <v>8</v>
      </c>
      <c r="D10" s="6"/>
      <c r="E10" s="12" t="e">
        <f>+D10/D2</f>
        <v>#DIV/0!</v>
      </c>
      <c r="G10" s="11" t="s">
        <v>8</v>
      </c>
      <c r="H10" s="6"/>
      <c r="I10" s="12" t="e">
        <f>+H10/H2</f>
        <v>#DIV/0!</v>
      </c>
    </row>
    <row r="11" spans="1:9" x14ac:dyDescent="0.3">
      <c r="C11" s="20"/>
      <c r="E11" s="21"/>
      <c r="G11" s="20"/>
      <c r="H11" s="7"/>
      <c r="I11" s="13"/>
    </row>
    <row r="12" spans="1:9" ht="15" thickBot="1" x14ac:dyDescent="0.35">
      <c r="C12" s="14"/>
      <c r="D12" s="15" t="s">
        <v>55</v>
      </c>
      <c r="E12" s="72"/>
      <c r="F12" s="1"/>
      <c r="G12" s="24"/>
      <c r="H12" s="15" t="s">
        <v>55</v>
      </c>
      <c r="I12" s="71"/>
    </row>
  </sheetData>
  <pageMargins left="0.71" right="0.71" top="0.75000000000000011" bottom="0.75000000000000011" header="0.31" footer="0.31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98596-FE94-43AB-8489-73D418E2BAA8}">
  <sheetPr>
    <pageSetUpPr fitToPage="1"/>
  </sheetPr>
  <dimension ref="A1:N61"/>
  <sheetViews>
    <sheetView zoomScaleNormal="100" zoomScalePageLayoutView="112" workbookViewId="0">
      <selection activeCell="E41" sqref="E41"/>
    </sheetView>
  </sheetViews>
  <sheetFormatPr baseColWidth="10" defaultColWidth="11.44140625" defaultRowHeight="14.4" x14ac:dyDescent="0.3"/>
  <cols>
    <col min="1" max="1" width="28" customWidth="1"/>
    <col min="2" max="2" width="3.33203125" bestFit="1" customWidth="1"/>
    <col min="3" max="3" width="36.88671875" customWidth="1"/>
    <col min="4" max="4" width="12" bestFit="1" customWidth="1"/>
    <col min="5" max="5" width="20.5546875" customWidth="1"/>
    <col min="6" max="6" width="3.88671875" customWidth="1"/>
    <col min="7" max="7" width="21.77734375" bestFit="1" customWidth="1"/>
    <col min="8" max="8" width="4" customWidth="1"/>
    <col min="9" max="9" width="22.44140625" bestFit="1" customWidth="1"/>
    <col min="10" max="10" width="18.44140625" customWidth="1"/>
    <col min="11" max="11" width="20.6640625" customWidth="1"/>
    <col min="12" max="12" width="24.33203125" customWidth="1"/>
    <col min="13" max="13" width="34.6640625" customWidth="1"/>
    <col min="14" max="14" width="24.5546875" hidden="1" customWidth="1"/>
    <col min="15" max="15" width="17.33203125" bestFit="1" customWidth="1"/>
  </cols>
  <sheetData>
    <row r="1" spans="1:14" ht="16.2" thickBot="1" x14ac:dyDescent="0.35">
      <c r="C1" s="122"/>
      <c r="E1" s="93" t="s">
        <v>56</v>
      </c>
      <c r="F1" s="63"/>
      <c r="G1" s="93" t="s">
        <v>57</v>
      </c>
      <c r="I1" s="96" t="s">
        <v>58</v>
      </c>
      <c r="L1" s="133"/>
      <c r="M1" s="134"/>
      <c r="N1" s="124" t="s">
        <v>59</v>
      </c>
    </row>
    <row r="2" spans="1:14" ht="15.6" x14ac:dyDescent="0.3">
      <c r="A2" s="111" t="s">
        <v>0</v>
      </c>
      <c r="B2" s="64" t="s">
        <v>60</v>
      </c>
      <c r="E2" s="73" t="s">
        <v>53</v>
      </c>
      <c r="F2" s="63"/>
      <c r="G2" s="74" t="s">
        <v>96</v>
      </c>
      <c r="I2" s="193" t="s">
        <v>95</v>
      </c>
      <c r="J2" s="192"/>
      <c r="L2" s="135"/>
      <c r="M2" s="136"/>
      <c r="N2" s="125">
        <v>2000000</v>
      </c>
    </row>
    <row r="3" spans="1:14" ht="15.6" x14ac:dyDescent="0.3">
      <c r="C3" s="5" t="s">
        <v>4</v>
      </c>
      <c r="D3" s="1"/>
      <c r="E3" s="5"/>
      <c r="F3" s="1"/>
      <c r="G3" s="97"/>
      <c r="H3" s="1"/>
      <c r="I3" s="5"/>
      <c r="J3" s="1"/>
      <c r="K3" s="1"/>
      <c r="L3" s="137"/>
      <c r="M3" s="138"/>
      <c r="N3" s="126">
        <f>SUM(N4:N7)</f>
        <v>100000</v>
      </c>
    </row>
    <row r="4" spans="1:14" x14ac:dyDescent="0.3">
      <c r="C4" s="1"/>
      <c r="D4" s="1"/>
      <c r="E4" s="1"/>
      <c r="F4" s="1"/>
      <c r="G4" s="1"/>
      <c r="H4" s="1"/>
      <c r="I4" s="1"/>
      <c r="J4" s="1"/>
      <c r="K4" s="1"/>
      <c r="L4" s="133"/>
      <c r="M4" s="139"/>
      <c r="N4" s="127">
        <f>G3</f>
        <v>0</v>
      </c>
    </row>
    <row r="5" spans="1:14" x14ac:dyDescent="0.3">
      <c r="C5" s="5" t="s">
        <v>61</v>
      </c>
      <c r="D5" s="1"/>
      <c r="E5" s="1"/>
      <c r="F5" s="1"/>
      <c r="G5" s="1"/>
      <c r="H5" s="1"/>
      <c r="I5" s="1"/>
      <c r="J5" s="1"/>
      <c r="K5" s="1"/>
      <c r="L5" s="133"/>
      <c r="M5" s="139"/>
      <c r="N5" s="127">
        <f>M5</f>
        <v>0</v>
      </c>
    </row>
    <row r="6" spans="1:14" x14ac:dyDescent="0.3">
      <c r="C6" s="1"/>
      <c r="D6" s="1"/>
      <c r="E6" s="1"/>
      <c r="F6" s="1"/>
      <c r="G6" s="1"/>
      <c r="H6" s="1"/>
      <c r="I6" s="1"/>
      <c r="J6" s="1"/>
      <c r="K6" s="1"/>
      <c r="L6" s="133"/>
      <c r="M6" s="140"/>
      <c r="N6" s="128">
        <v>70000</v>
      </c>
    </row>
    <row r="7" spans="1:14" x14ac:dyDescent="0.3">
      <c r="C7" s="1"/>
      <c r="D7" s="1"/>
      <c r="E7" s="1"/>
      <c r="F7" s="1"/>
      <c r="G7" s="2"/>
      <c r="H7" s="1"/>
      <c r="I7" s="1"/>
      <c r="J7" s="1"/>
      <c r="K7" s="1"/>
      <c r="L7" s="133"/>
      <c r="M7" s="140"/>
      <c r="N7" s="128">
        <v>30000</v>
      </c>
    </row>
    <row r="8" spans="1:14" ht="15.6" x14ac:dyDescent="0.3">
      <c r="C8" s="1"/>
      <c r="D8" s="1"/>
      <c r="E8" s="1"/>
      <c r="F8" s="1"/>
      <c r="G8" s="2"/>
      <c r="H8" s="1"/>
      <c r="I8" s="1"/>
      <c r="J8" s="1"/>
      <c r="K8" s="1"/>
      <c r="L8" s="137"/>
      <c r="M8" s="138"/>
      <c r="N8" s="126">
        <f>SUM(N9:N22)</f>
        <v>100000</v>
      </c>
    </row>
    <row r="9" spans="1:14" x14ac:dyDescent="0.3">
      <c r="C9" s="1"/>
      <c r="D9" s="1"/>
      <c r="E9" s="1"/>
      <c r="F9" s="1"/>
      <c r="G9" s="1"/>
      <c r="H9" s="1"/>
      <c r="I9" s="1"/>
      <c r="J9" s="1"/>
      <c r="K9" s="1"/>
      <c r="L9" s="141"/>
      <c r="M9" s="142"/>
      <c r="N9" s="129">
        <f>M9</f>
        <v>0</v>
      </c>
    </row>
    <row r="10" spans="1:14" x14ac:dyDescent="0.3">
      <c r="C10" s="5" t="s">
        <v>43</v>
      </c>
      <c r="D10" s="1"/>
      <c r="E10" s="5">
        <f>SUM(E5:E9)</f>
        <v>0</v>
      </c>
      <c r="F10" s="1"/>
      <c r="G10" s="5">
        <f>SUM(G5:G9)</f>
        <v>0</v>
      </c>
      <c r="H10" s="1"/>
      <c r="I10" s="5">
        <f>SUM(I5:I9)</f>
        <v>0</v>
      </c>
      <c r="J10" s="1"/>
      <c r="K10" s="1"/>
      <c r="L10" s="141"/>
      <c r="M10" s="143"/>
      <c r="N10" s="129">
        <f t="shared" ref="N10:N17" si="0">M10</f>
        <v>0</v>
      </c>
    </row>
    <row r="11" spans="1:14" ht="7.2" customHeight="1" x14ac:dyDescent="0.3">
      <c r="C11" s="1"/>
      <c r="D11" s="1"/>
      <c r="E11" s="1"/>
      <c r="F11" s="1"/>
      <c r="G11" s="1"/>
      <c r="H11" s="1"/>
      <c r="I11" s="1"/>
      <c r="J11" s="1"/>
      <c r="K11" s="1"/>
      <c r="L11" s="141"/>
      <c r="M11" s="142"/>
      <c r="N11" s="129">
        <f t="shared" si="0"/>
        <v>0</v>
      </c>
    </row>
    <row r="12" spans="1:14" x14ac:dyDescent="0.3">
      <c r="C12" s="5" t="s">
        <v>6</v>
      </c>
      <c r="D12" s="1"/>
      <c r="E12" s="5">
        <f>+E3-E10</f>
        <v>0</v>
      </c>
      <c r="F12" s="1"/>
      <c r="G12" s="5">
        <f>+G3-G10</f>
        <v>0</v>
      </c>
      <c r="H12" s="1"/>
      <c r="I12" s="5">
        <f>+I3-I10</f>
        <v>0</v>
      </c>
      <c r="J12" s="1"/>
      <c r="K12" s="1"/>
      <c r="L12" s="141"/>
      <c r="M12" s="142"/>
      <c r="N12" s="129">
        <f t="shared" si="0"/>
        <v>0</v>
      </c>
    </row>
    <row r="13" spans="1:14" ht="5.4" customHeight="1" x14ac:dyDescent="0.3">
      <c r="C13" s="1"/>
      <c r="D13" s="1"/>
      <c r="E13" s="1"/>
      <c r="F13" s="1"/>
      <c r="G13" s="1"/>
      <c r="H13" s="1"/>
      <c r="I13" s="1"/>
      <c r="J13" s="1"/>
      <c r="K13" s="1"/>
      <c r="L13" s="141"/>
      <c r="M13" s="143"/>
      <c r="N13" s="129">
        <f>G8</f>
        <v>0</v>
      </c>
    </row>
    <row r="14" spans="1:14" x14ac:dyDescent="0.3">
      <c r="C14" s="5" t="s">
        <v>66</v>
      </c>
      <c r="D14" s="1"/>
      <c r="E14" s="1"/>
      <c r="F14" s="1"/>
      <c r="G14" s="1"/>
      <c r="H14" s="1"/>
      <c r="I14" s="1"/>
      <c r="J14" s="1"/>
      <c r="K14" s="1"/>
      <c r="L14" s="141"/>
      <c r="M14" s="142"/>
      <c r="N14" s="129">
        <f>M14</f>
        <v>0</v>
      </c>
    </row>
    <row r="15" spans="1:14" x14ac:dyDescent="0.3">
      <c r="C15" s="1"/>
      <c r="D15" s="1"/>
      <c r="E15" s="1"/>
      <c r="F15" s="1"/>
      <c r="G15" s="1"/>
      <c r="H15" s="1"/>
      <c r="I15" s="1"/>
      <c r="J15" s="1"/>
      <c r="K15" s="1"/>
      <c r="L15" s="141"/>
      <c r="M15" s="142"/>
      <c r="N15" s="129">
        <f t="shared" si="0"/>
        <v>0</v>
      </c>
    </row>
    <row r="16" spans="1:14" x14ac:dyDescent="0.3">
      <c r="C16" s="1"/>
      <c r="D16" s="1"/>
      <c r="E16" s="1"/>
      <c r="F16" s="1"/>
      <c r="G16" s="1"/>
      <c r="H16" s="1"/>
      <c r="I16" s="1"/>
      <c r="J16" s="1"/>
      <c r="K16" s="1"/>
      <c r="L16" s="141"/>
      <c r="M16" s="142"/>
      <c r="N16" s="129">
        <f t="shared" si="0"/>
        <v>0</v>
      </c>
    </row>
    <row r="17" spans="2:14" x14ac:dyDescent="0.3">
      <c r="C17" s="1"/>
      <c r="D17" s="1"/>
      <c r="E17" s="1"/>
      <c r="F17" s="1"/>
      <c r="G17" s="1"/>
      <c r="H17" s="1"/>
      <c r="I17" s="1"/>
      <c r="J17" s="1"/>
      <c r="K17" s="1"/>
      <c r="L17" s="141"/>
      <c r="M17" s="142"/>
      <c r="N17" s="129">
        <f t="shared" si="0"/>
        <v>0</v>
      </c>
    </row>
    <row r="18" spans="2:14" x14ac:dyDescent="0.3">
      <c r="C18" s="1"/>
      <c r="D18" s="1"/>
      <c r="E18" s="1"/>
      <c r="F18" s="1"/>
      <c r="G18" s="1"/>
      <c r="H18" s="1"/>
      <c r="I18" s="1"/>
      <c r="J18" s="1"/>
      <c r="K18" s="1"/>
      <c r="L18" s="144"/>
      <c r="M18" s="145"/>
      <c r="N18" s="130">
        <v>0</v>
      </c>
    </row>
    <row r="19" spans="2:14" x14ac:dyDescent="0.3">
      <c r="C19" s="1"/>
      <c r="D19" s="82"/>
      <c r="E19" s="1"/>
      <c r="F19" s="1"/>
      <c r="G19" s="1"/>
      <c r="H19" s="1"/>
      <c r="I19" s="1"/>
      <c r="J19" s="1"/>
      <c r="K19" s="1"/>
      <c r="L19" s="144"/>
      <c r="M19" s="140"/>
      <c r="N19" s="131">
        <f>M19</f>
        <v>0</v>
      </c>
    </row>
    <row r="20" spans="2:14" x14ac:dyDescent="0.3">
      <c r="C20" s="1"/>
      <c r="D20" s="1"/>
      <c r="E20" s="1"/>
      <c r="F20" s="1"/>
      <c r="G20" s="1"/>
      <c r="H20" s="1"/>
      <c r="I20" s="1"/>
      <c r="J20" s="1"/>
      <c r="K20" s="1"/>
      <c r="L20" s="141"/>
      <c r="M20" s="142"/>
      <c r="N20" s="129">
        <f>G20</f>
        <v>0</v>
      </c>
    </row>
    <row r="21" spans="2:14" ht="6" customHeight="1" x14ac:dyDescent="0.3">
      <c r="C21" s="1"/>
      <c r="D21" s="82"/>
      <c r="E21" s="1"/>
      <c r="F21" s="1"/>
      <c r="G21" s="1"/>
      <c r="H21" s="1"/>
      <c r="I21" s="1"/>
      <c r="J21" s="1"/>
      <c r="K21" s="1"/>
      <c r="L21" s="144"/>
      <c r="M21" s="140"/>
      <c r="N21" s="131"/>
    </row>
    <row r="22" spans="2:14" x14ac:dyDescent="0.3">
      <c r="C22" s="5" t="s">
        <v>71</v>
      </c>
      <c r="D22" s="1"/>
      <c r="E22" s="5">
        <f>SUM(E14:E20)</f>
        <v>0</v>
      </c>
      <c r="F22" s="1"/>
      <c r="G22" s="5">
        <f>SUM(G14:G20)</f>
        <v>0</v>
      </c>
      <c r="H22" s="1"/>
      <c r="I22" s="5">
        <f>SUM(I14:I20)</f>
        <v>0</v>
      </c>
      <c r="J22" s="1"/>
      <c r="K22" s="1"/>
      <c r="L22" s="133"/>
      <c r="M22" s="140"/>
      <c r="N22" s="132">
        <v>100000</v>
      </c>
    </row>
    <row r="23" spans="2:14" ht="15.6" x14ac:dyDescent="0.3">
      <c r="C23" s="1"/>
      <c r="D23" s="1"/>
      <c r="E23" s="1"/>
      <c r="F23" s="1"/>
      <c r="G23" s="1"/>
      <c r="H23" s="1"/>
      <c r="I23" s="1"/>
      <c r="J23" s="1"/>
      <c r="K23" s="1"/>
      <c r="L23" s="146"/>
      <c r="M23" s="138"/>
      <c r="N23" s="126">
        <f>N2+N3-N8</f>
        <v>2000000</v>
      </c>
    </row>
    <row r="24" spans="2:14" x14ac:dyDescent="0.3">
      <c r="C24" s="5" t="s">
        <v>8</v>
      </c>
      <c r="D24" s="1"/>
      <c r="E24" s="5">
        <f>+E12-E22</f>
        <v>0</v>
      </c>
      <c r="F24" s="1"/>
      <c r="G24" s="5">
        <f>+G12-G22</f>
        <v>0</v>
      </c>
      <c r="H24" s="1"/>
      <c r="I24" s="5">
        <f>+I12-I22</f>
        <v>0</v>
      </c>
      <c r="J24" s="1"/>
      <c r="K24" s="1"/>
      <c r="L24" s="1"/>
    </row>
    <row r="25" spans="2:14" ht="15" thickBot="1" x14ac:dyDescent="0.35">
      <c r="C25" s="5"/>
      <c r="D25" s="1"/>
      <c r="E25" s="1"/>
      <c r="F25" s="1"/>
      <c r="G25" s="1"/>
      <c r="H25" s="1"/>
      <c r="I25" s="1"/>
      <c r="J25" s="1"/>
      <c r="K25" s="1"/>
      <c r="L25" s="1"/>
    </row>
    <row r="26" spans="2:14" ht="15" thickBot="1" x14ac:dyDescent="0.35">
      <c r="B26" s="94" t="s">
        <v>72</v>
      </c>
      <c r="C26" s="17" t="s">
        <v>73</v>
      </c>
      <c r="D26" s="2"/>
      <c r="E26" s="2"/>
      <c r="F26" s="1"/>
      <c r="G26" s="2"/>
      <c r="H26" s="1"/>
      <c r="I26" s="2"/>
      <c r="J26" s="1"/>
      <c r="K26" s="1"/>
      <c r="L26" s="1"/>
    </row>
    <row r="27" spans="2:14" x14ac:dyDescent="0.3">
      <c r="C27" s="2"/>
      <c r="D27" s="2"/>
      <c r="E27" s="2"/>
      <c r="F27" s="1"/>
      <c r="G27" s="1"/>
      <c r="H27" s="1"/>
      <c r="I27" s="2"/>
      <c r="J27" s="1"/>
      <c r="K27" s="1"/>
      <c r="L27" s="1"/>
    </row>
    <row r="28" spans="2:14" x14ac:dyDescent="0.3">
      <c r="C28" s="6" t="s">
        <v>8</v>
      </c>
      <c r="D28" s="6"/>
      <c r="E28" s="6">
        <f>+E24+E26</f>
        <v>0</v>
      </c>
      <c r="F28" s="1"/>
      <c r="G28" s="1">
        <f>+G24+G26</f>
        <v>0</v>
      </c>
      <c r="H28" s="1"/>
      <c r="I28" s="6">
        <f>+I24+I26</f>
        <v>0</v>
      </c>
      <c r="J28" s="1"/>
      <c r="K28" s="1"/>
      <c r="L28" s="1"/>
    </row>
    <row r="29" spans="2:14" x14ac:dyDescent="0.3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4" x14ac:dyDescent="0.3">
      <c r="C30" s="95" t="s">
        <v>74</v>
      </c>
      <c r="D30" s="1"/>
      <c r="E30" s="5"/>
      <c r="F30" s="5"/>
      <c r="G30" s="5"/>
      <c r="H30" s="1"/>
      <c r="I30" s="1"/>
      <c r="J30" s="1"/>
      <c r="K30" s="1"/>
      <c r="L30" s="1"/>
    </row>
    <row r="31" spans="2:14" x14ac:dyDescent="0.3">
      <c r="C31" s="5"/>
      <c r="D31" s="1"/>
      <c r="E31" s="5"/>
      <c r="F31" s="5"/>
      <c r="G31" s="1"/>
      <c r="H31" s="1"/>
      <c r="I31" s="1"/>
      <c r="J31" s="1"/>
      <c r="K31" s="1"/>
      <c r="L31" s="1"/>
    </row>
    <row r="32" spans="2:14" x14ac:dyDescent="0.3">
      <c r="C32" s="95" t="s">
        <v>75</v>
      </c>
      <c r="D32" s="1"/>
      <c r="E32" s="5"/>
      <c r="F32" s="5"/>
      <c r="G32" s="5"/>
      <c r="H32" s="191"/>
      <c r="I32" s="1"/>
      <c r="J32" s="1"/>
      <c r="K32" s="1"/>
      <c r="L32" s="1"/>
    </row>
    <row r="33" spans="1:12" x14ac:dyDescent="0.3">
      <c r="C33" s="1"/>
      <c r="D33" s="1"/>
      <c r="E33" s="1"/>
      <c r="F33" s="123"/>
      <c r="G33" s="1"/>
      <c r="H33" s="1"/>
      <c r="I33" s="1"/>
      <c r="J33" s="1"/>
      <c r="K33" s="1"/>
      <c r="L33" s="1"/>
    </row>
    <row r="34" spans="1:12" x14ac:dyDescent="0.3">
      <c r="C34" s="1"/>
      <c r="D34" s="1"/>
      <c r="E34" s="1"/>
      <c r="F34" s="82"/>
      <c r="G34" s="1"/>
      <c r="H34" s="1"/>
      <c r="I34" s="1"/>
      <c r="J34" s="1"/>
      <c r="K34" s="1"/>
      <c r="L34" s="1"/>
    </row>
    <row r="35" spans="1:12" ht="5.4" customHeight="1" x14ac:dyDescent="0.3"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94" t="s">
        <v>103</v>
      </c>
      <c r="B36" s="195"/>
      <c r="C36" s="195"/>
      <c r="D36" s="20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12" t="s">
        <v>76</v>
      </c>
      <c r="C37" s="113"/>
      <c r="D37" s="82" t="s">
        <v>77</v>
      </c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41"/>
      <c r="C38" s="42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12" t="s">
        <v>78</v>
      </c>
      <c r="C39" s="113">
        <f>SUM(C40:C43)</f>
        <v>0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41" t="s">
        <v>4</v>
      </c>
      <c r="C40" s="42"/>
      <c r="D40" s="1" t="s">
        <v>79</v>
      </c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41" t="s">
        <v>80</v>
      </c>
      <c r="C41" s="42"/>
      <c r="D41" s="1" t="s">
        <v>81</v>
      </c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41" t="s">
        <v>82</v>
      </c>
      <c r="C42" s="42"/>
      <c r="D42" s="1" t="s">
        <v>81</v>
      </c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41" t="s">
        <v>83</v>
      </c>
      <c r="C43" s="42"/>
      <c r="D43" s="1" t="s">
        <v>79</v>
      </c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41"/>
      <c r="C44" s="42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12" t="s">
        <v>84</v>
      </c>
      <c r="C45" s="113">
        <f>SUM(C46:C57)</f>
        <v>0</v>
      </c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 t="s">
        <v>85</v>
      </c>
      <c r="C46" s="42"/>
      <c r="D46" s="1" t="s">
        <v>79</v>
      </c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t="s">
        <v>62</v>
      </c>
      <c r="C47" s="42"/>
      <c r="D47" s="1" t="s">
        <v>79</v>
      </c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 t="s">
        <v>63</v>
      </c>
      <c r="C48" s="42"/>
      <c r="D48" s="1" t="s">
        <v>79</v>
      </c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 t="s">
        <v>64</v>
      </c>
      <c r="C49" s="42"/>
      <c r="D49" s="1" t="s">
        <v>79</v>
      </c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 t="s">
        <v>86</v>
      </c>
      <c r="C50" s="42"/>
      <c r="D50" s="1" t="s">
        <v>79</v>
      </c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 t="s">
        <v>65</v>
      </c>
      <c r="C51" s="42"/>
      <c r="D51" s="1" t="s">
        <v>79</v>
      </c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 t="s">
        <v>67</v>
      </c>
      <c r="C52" s="42"/>
      <c r="D52" s="1" t="s">
        <v>79</v>
      </c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 t="s">
        <v>97</v>
      </c>
      <c r="C53" s="42"/>
      <c r="D53" s="1" t="s">
        <v>79</v>
      </c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 t="s">
        <v>68</v>
      </c>
      <c r="C54" s="42"/>
      <c r="D54" s="1" t="s">
        <v>79</v>
      </c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 t="s">
        <v>69</v>
      </c>
      <c r="C55" s="42"/>
      <c r="D55" s="1" t="s">
        <v>79</v>
      </c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 t="s">
        <v>70</v>
      </c>
      <c r="C56" s="42"/>
      <c r="D56" s="1" t="s">
        <v>102</v>
      </c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 t="s">
        <v>87</v>
      </c>
      <c r="C57" s="42"/>
      <c r="D57" s="1" t="s">
        <v>81</v>
      </c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C58" s="42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14" t="s">
        <v>88</v>
      </c>
      <c r="B59" s="115"/>
      <c r="C59" s="116">
        <f>C37+C39-C45</f>
        <v>0</v>
      </c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C61" s="1"/>
      <c r="D61" s="1"/>
      <c r="E61" s="1"/>
      <c r="F61" s="1"/>
      <c r="G61" s="1"/>
      <c r="H61" s="1"/>
      <c r="I61" s="1"/>
      <c r="J61" s="1"/>
      <c r="K61" s="1"/>
      <c r="L61" s="1"/>
    </row>
  </sheetData>
  <mergeCells count="1">
    <mergeCell ref="A36:C36"/>
  </mergeCells>
  <pageMargins left="0.71" right="0.71" top="0.75000000000000011" bottom="0.75000000000000011" header="0.31" footer="0.31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8B545B89493E4682477C8248047927" ma:contentTypeVersion="9" ma:contentTypeDescription="Crée un document." ma:contentTypeScope="" ma:versionID="01c6f9b742261a0d871fb1f68875d4d5">
  <xsd:schema xmlns:xsd="http://www.w3.org/2001/XMLSchema" xmlns:xs="http://www.w3.org/2001/XMLSchema" xmlns:p="http://schemas.microsoft.com/office/2006/metadata/properties" xmlns:ns2="c05180ee-7552-4a36-9ade-d667295f79dd" targetNamespace="http://schemas.microsoft.com/office/2006/metadata/properties" ma:root="true" ma:fieldsID="e2b4982db4707b602581334fec2ddc87" ns2:_="">
    <xsd:import namespace="c05180ee-7552-4a36-9ade-d667295f7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180ee-7552-4a36-9ade-d667295f79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EE8007-9F19-4F4D-95BE-35571DA01375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c05180ee-7552-4a36-9ade-d667295f79d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AF0728-7495-4B93-90D2-4752828D3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180ee-7552-4a36-9ade-d667295f7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2758E6-4703-4A5D-86C7-6E37C923B0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Ex BP1</vt:lpstr>
      <vt:lpstr>Ex BP2</vt:lpstr>
      <vt:lpstr>Ex BP3</vt:lpstr>
      <vt:lpstr>Ex BP4</vt:lpstr>
      <vt:lpstr>EX BP5</vt:lpstr>
      <vt:lpstr>EX BP6</vt:lpstr>
      <vt:lpstr>Ex BP7</vt:lpstr>
      <vt:lpstr>Ex BP8</vt:lpstr>
      <vt:lpstr>Ex BP10</vt:lpstr>
    </vt:vector>
  </TitlesOfParts>
  <Manager/>
  <Company>HELMO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SP5</dc:creator>
  <cp:keywords/>
  <dc:description/>
  <cp:lastModifiedBy>Joan FLECHET</cp:lastModifiedBy>
  <cp:revision/>
  <dcterms:created xsi:type="dcterms:W3CDTF">2012-10-16T13:19:54Z</dcterms:created>
  <dcterms:modified xsi:type="dcterms:W3CDTF">2024-09-02T12:51:47Z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0x010100678B545B89493E4682477C8248047927</vt:lpwstr>
  </property>
</Properties>
</file>