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helmobe-my.sharepoint.com/personal/j_heeren_helmo_be/Documents/2. HELMo/"/>
    </mc:Choice>
  </mc:AlternateContent>
  <xr:revisionPtr revIDLastSave="128" documentId="8_{FF6B69FD-6145-4594-8483-208488E7801C}" xr6:coauthVersionLast="47" xr6:coauthVersionMax="47" xr10:uidLastSave="{7DEF6673-391C-42E2-B6EA-17E82A9FF11F}"/>
  <bookViews>
    <workbookView xWindow="-120" yWindow="-120" windowWidth="29040" windowHeight="15720" activeTab="3" xr2:uid="{ABF05E16-BB02-4B29-BA35-C0C15E20BEF4}"/>
  </bookViews>
  <sheets>
    <sheet name="Tab de référence" sheetId="1" r:id="rId1"/>
    <sheet name="Exercice 1" sheetId="2" r:id="rId2"/>
    <sheet name="Exercice 2" sheetId="3" r:id="rId3"/>
    <sheet name="Exercice 3" sheetId="4" r:id="rId4"/>
  </sheets>
  <externalReferences>
    <externalReference r:id="rId5"/>
  </externalReferences>
  <definedNames>
    <definedName name="TabProjets">'Tab de référence'!$A$3:$I$21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" i="3" l="1"/>
  <c r="B4" i="3"/>
  <c r="C4" i="2"/>
  <c r="B4" i="2"/>
</calcChain>
</file>

<file path=xl/sharedStrings.xml><?xml version="1.0" encoding="utf-8"?>
<sst xmlns="http://schemas.openxmlformats.org/spreadsheetml/2006/main" count="135" uniqueCount="71">
  <si>
    <t>Pays</t>
  </si>
  <si>
    <t>Région</t>
  </si>
  <si>
    <t>Organisation partenaire</t>
  </si>
  <si>
    <t>Secteur d'intervention</t>
  </si>
  <si>
    <t>Année du projet</t>
  </si>
  <si>
    <t>Montant du financement (€)</t>
  </si>
  <si>
    <t>IDH</t>
  </si>
  <si>
    <t>Statut du projet</t>
  </si>
  <si>
    <t>Sénégal</t>
  </si>
  <si>
    <t>Afrique de l'Ouest</t>
  </si>
  <si>
    <t>ONG Ensemble pour le Sahel</t>
  </si>
  <si>
    <t>Éducation</t>
  </si>
  <si>
    <t>En cours</t>
  </si>
  <si>
    <t>Croix-Rouge Sénégalaise</t>
  </si>
  <si>
    <t>Santé</t>
  </si>
  <si>
    <t>Terminé</t>
  </si>
  <si>
    <t>Kenya</t>
  </si>
  <si>
    <t>Afrique de l'Est</t>
  </si>
  <si>
    <t>Care International Kenya</t>
  </si>
  <si>
    <t>Agriculture</t>
  </si>
  <si>
    <t>Kenya Red Cross Society</t>
  </si>
  <si>
    <t>Eau et assainissement</t>
  </si>
  <si>
    <t>Bolivie</t>
  </si>
  <si>
    <t>Amérique du Sud</t>
  </si>
  <si>
    <t>Fundación Solidaridad</t>
  </si>
  <si>
    <t>Cambodge</t>
  </si>
  <si>
    <t>Asie du Sud-Est</t>
  </si>
  <si>
    <t>Cambodian Rural Development</t>
  </si>
  <si>
    <t>Maroc</t>
  </si>
  <si>
    <t>Afrique du Nord</t>
  </si>
  <si>
    <t>Association Al Amal</t>
  </si>
  <si>
    <t>Formation professionnelle</t>
  </si>
  <si>
    <t>Népal</t>
  </si>
  <si>
    <t>Asie du Sud</t>
  </si>
  <si>
    <t>Nepal Development Group</t>
  </si>
  <si>
    <t>Haïti</t>
  </si>
  <si>
    <t>Caraïbes</t>
  </si>
  <si>
    <t>Fondation Espoir Haïti</t>
  </si>
  <si>
    <t>Reconstruction</t>
  </si>
  <si>
    <t>Bénin</t>
  </si>
  <si>
    <t>Bénin Solidarité</t>
  </si>
  <si>
    <t>Vietnam</t>
  </si>
  <si>
    <t>Vietnam Rural Aid</t>
  </si>
  <si>
    <t>Pérou</t>
  </si>
  <si>
    <t>Perú Sostenible</t>
  </si>
  <si>
    <t>Environnement</t>
  </si>
  <si>
    <t>Rwanda</t>
  </si>
  <si>
    <t>Rwanda Reconstruction</t>
  </si>
  <si>
    <t>Bangladesh</t>
  </si>
  <si>
    <t>Bangladesh Rural Advancement</t>
  </si>
  <si>
    <t>Microfinance</t>
  </si>
  <si>
    <t>Tunisie</t>
  </si>
  <si>
    <t>Tunisie Avenir</t>
  </si>
  <si>
    <t>Laos</t>
  </si>
  <si>
    <t>Laos Development Fund</t>
  </si>
  <si>
    <t>Guatemala</t>
  </si>
  <si>
    <t>Amérique centrale</t>
  </si>
  <si>
    <t>Guatemala Solidario</t>
  </si>
  <si>
    <t>Éthiopie</t>
  </si>
  <si>
    <t>Ethiopia Aid Network</t>
  </si>
  <si>
    <t>Montant du financement</t>
  </si>
  <si>
    <t>Données de référence — Tableau des projets</t>
  </si>
  <si>
    <t>Exercice 1</t>
  </si>
  <si>
    <t>Andorre</t>
  </si>
  <si>
    <t>Fidji</t>
  </si>
  <si>
    <t>Montant déjà utilisé</t>
  </si>
  <si>
    <t>Différence entre le montant prêté et le montant utilisé</t>
  </si>
  <si>
    <t>TVA</t>
  </si>
  <si>
    <t>TVA sur le montant financé</t>
  </si>
  <si>
    <t>Exercice 3</t>
  </si>
  <si>
    <t>Exercice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</si>
</sst>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€"/>
    <numFmt numFmtId="165" formatCode="0.000"/>
    <numFmt numFmtId="166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8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i/>
      <sz val="11"/>
      <color rgb="FF404040"/>
      <name val="Arial"/>
      <family val="2"/>
    </font>
    <font>
      <i/>
      <sz val="11"/>
      <color rgb="FF375623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E7D32"/>
      </patternFill>
    </fill>
    <fill>
      <patternFill patternType="solid">
        <fgColor rgb="FF1F4E78"/>
      </patternFill>
    </fill>
    <fill>
      <patternFill patternType="solid">
        <fgColor rgb="FFE2EFDA"/>
      </patternFill>
    </fill>
    <fill>
      <patternFill patternType="solid">
        <fgColor rgb="FFD9E1F2"/>
      </patternFill>
    </fill>
    <fill>
      <patternFill patternType="solid">
        <fgColor rgb="FFFFF2CC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166" fontId="4" fillId="6" borderId="1" xfId="0" applyNumberFormat="1" applyFont="1" applyFill="1" applyBorder="1" applyAlignment="1">
      <alignment horizontal="left" vertical="top" wrapText="1"/>
    </xf>
    <xf numFmtId="9" fontId="3" fillId="3" borderId="1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0" fillId="0" borderId="0" xfId="0"/>
    <xf numFmtId="0" fontId="4" fillId="6" borderId="1" xfId="0" applyNumberFormat="1" applyFont="1" applyFill="1" applyBorder="1" applyAlignment="1">
      <alignment horizontal="left" vertical="center" wrapText="1"/>
    </xf>
    <xf numFmtId="0" fontId="4" fillId="6" borderId="1" xfId="0" applyNumberFormat="1" applyFont="1" applyFill="1" applyBorder="1" applyAlignment="1">
      <alignment horizontal="left" vertical="top" wrapText="1"/>
    </xf>
    <xf numFmtId="0" fontId="4" fillId="6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3</xdr:row>
      <xdr:rowOff>85724</xdr:rowOff>
    </xdr:from>
    <xdr:to>
      <xdr:col>13</xdr:col>
      <xdr:colOff>76200</xdr:colOff>
      <xdr:row>10</xdr:row>
      <xdr:rowOff>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85A2A568-486D-B051-7D09-4212822E417C}"/>
            </a:ext>
          </a:extLst>
        </xdr:cNvPr>
        <xdr:cNvSpPr/>
      </xdr:nvSpPr>
      <xdr:spPr>
        <a:xfrm>
          <a:off x="6610350" y="666749"/>
          <a:ext cx="7620000" cy="1390651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u="sng">
              <a:solidFill>
                <a:sysClr val="windowText" lastClr="000000"/>
              </a:solidFill>
            </a:rPr>
            <a:t>Consigne</a:t>
          </a:r>
          <a:r>
            <a:rPr lang="fr-FR" sz="1800" b="0" u="none">
              <a:solidFill>
                <a:sysClr val="windowText" lastClr="000000"/>
              </a:solidFill>
            </a:rPr>
            <a:t>: </a:t>
          </a:r>
          <a:r>
            <a:rPr lang="fr-FR" sz="1800">
              <a:solidFill>
                <a:sysClr val="windowText" lastClr="000000"/>
              </a:solidFill>
            </a:rPr>
            <a:t>Pour</a:t>
          </a:r>
          <a:r>
            <a:rPr lang="fr-FR" sz="1800" baseline="0">
              <a:solidFill>
                <a:sysClr val="windowText" lastClr="000000"/>
              </a:solidFill>
            </a:rPr>
            <a:t> chaque pays, retrouvez l'organisation partenaire et le secteur d'intervention grâce à une formule RECHERCHEX basée sur le tableau de référence. Prémunissez-vous des éventuelles erreurs en indiquant "erreur" si aucune valeur n'est trouvée.</a:t>
          </a:r>
          <a:endParaRPr lang="fr-FR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723900</xdr:colOff>
      <xdr:row>21</xdr:row>
      <xdr:rowOff>19050</xdr:rowOff>
    </xdr:from>
    <xdr:to>
      <xdr:col>6</xdr:col>
      <xdr:colOff>276225</xdr:colOff>
      <xdr:row>24</xdr:row>
      <xdr:rowOff>180975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4962C693-6ABC-41B8-A3C6-A8E606106115}"/>
            </a:ext>
          </a:extLst>
        </xdr:cNvPr>
        <xdr:cNvSpPr/>
      </xdr:nvSpPr>
      <xdr:spPr>
        <a:xfrm>
          <a:off x="1476375" y="4171950"/>
          <a:ext cx="7620000" cy="7334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1" u="sng">
              <a:solidFill>
                <a:srgbClr val="C00000"/>
              </a:solidFill>
            </a:rPr>
            <a:t>N.B.:</a:t>
          </a:r>
          <a:r>
            <a:rPr lang="fr-FR" sz="1600" b="1" u="sng" baseline="0">
              <a:solidFill>
                <a:srgbClr val="C00000"/>
              </a:solidFill>
            </a:rPr>
            <a:t> Les fonctions RECHERCHEX ou RECHERCHEV ou H fonctionnent toutes les deux. Vous devez être capable de savoir faire les deux à l'examen.</a:t>
          </a:r>
          <a:endParaRPr lang="fr-FR" sz="1600">
            <a:solidFill>
              <a:srgbClr val="C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476250</xdr:rowOff>
    </xdr:from>
    <xdr:to>
      <xdr:col>14</xdr:col>
      <xdr:colOff>9525</xdr:colOff>
      <xdr:row>7</xdr:row>
      <xdr:rowOff>171451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75911B78-97AB-4179-BFE7-0FF4B0C76CCC}"/>
            </a:ext>
          </a:extLst>
        </xdr:cNvPr>
        <xdr:cNvSpPr/>
      </xdr:nvSpPr>
      <xdr:spPr>
        <a:xfrm>
          <a:off x="5734050" y="1057275"/>
          <a:ext cx="7620000" cy="1390651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u="sng">
              <a:solidFill>
                <a:sysClr val="windowText" lastClr="000000"/>
              </a:solidFill>
            </a:rPr>
            <a:t>Consigne</a:t>
          </a:r>
          <a:r>
            <a:rPr lang="fr-FR" sz="1800" b="0" u="none">
              <a:solidFill>
                <a:sysClr val="windowText" lastClr="000000"/>
              </a:solidFill>
            </a:rPr>
            <a:t>: </a:t>
          </a:r>
          <a:r>
            <a:rPr lang="fr-FR" sz="1800">
              <a:solidFill>
                <a:sysClr val="windowText" lastClr="000000"/>
              </a:solidFill>
            </a:rPr>
            <a:t>Retrouvez le montant du financement et le statut</a:t>
          </a:r>
          <a:r>
            <a:rPr lang="fr-FR" sz="1800" baseline="0">
              <a:solidFill>
                <a:sysClr val="windowText" lastClr="000000"/>
              </a:solidFill>
            </a:rPr>
            <a:t> du projet pour chaque pays. Attention, certains pays de la liste ne figurent pas dans les données de référence. Prémunissez-vous des éventuelles erreurs en indiquant "Pays non répertorié" si aucune valeur n'est trouvée.</a:t>
          </a:r>
          <a:endParaRPr lang="fr-FR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1152525</xdr:colOff>
      <xdr:row>17</xdr:row>
      <xdr:rowOff>38100</xdr:rowOff>
    </xdr:from>
    <xdr:to>
      <xdr:col>8</xdr:col>
      <xdr:colOff>0</xdr:colOff>
      <xdr:row>21</xdr:row>
      <xdr:rowOff>9525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3D085B56-FBE9-4DBC-8A78-8CE015F1238D}"/>
            </a:ext>
          </a:extLst>
        </xdr:cNvPr>
        <xdr:cNvSpPr/>
      </xdr:nvSpPr>
      <xdr:spPr>
        <a:xfrm>
          <a:off x="1152525" y="3286125"/>
          <a:ext cx="7620000" cy="7334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1" u="sng">
              <a:solidFill>
                <a:srgbClr val="C00000"/>
              </a:solidFill>
            </a:rPr>
            <a:t>N.B.:</a:t>
          </a:r>
          <a:r>
            <a:rPr lang="fr-FR" sz="1600" b="1" u="sng" baseline="0">
              <a:solidFill>
                <a:srgbClr val="C00000"/>
              </a:solidFill>
            </a:rPr>
            <a:t> Les fonctions RECHERCHEX ou RECHERCHEV ou H fonctionnent toutes les deux. Vous devez être capable de savoir faire les deux à l'examen.</a:t>
          </a:r>
          <a:endParaRPr lang="fr-FR" sz="1600">
            <a:solidFill>
              <a:srgbClr val="C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2</xdr:row>
      <xdr:rowOff>47625</xdr:rowOff>
    </xdr:from>
    <xdr:to>
      <xdr:col>14</xdr:col>
      <xdr:colOff>657225</xdr:colOff>
      <xdr:row>17</xdr:row>
      <xdr:rowOff>95250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50E5F09E-00B2-4EDB-B104-662BF58BC885}"/>
            </a:ext>
          </a:extLst>
        </xdr:cNvPr>
        <xdr:cNvSpPr/>
      </xdr:nvSpPr>
      <xdr:spPr>
        <a:xfrm>
          <a:off x="6724650" y="438150"/>
          <a:ext cx="7620000" cy="32861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u="sng">
              <a:solidFill>
                <a:sysClr val="windowText" lastClr="000000"/>
              </a:solidFill>
            </a:rPr>
            <a:t>Consigne</a:t>
          </a:r>
          <a:r>
            <a:rPr lang="fr-FR" sz="1800" b="0" u="none">
              <a:solidFill>
                <a:sysClr val="windowText" lastClr="000000"/>
              </a:solidFill>
            </a:rPr>
            <a:t>: </a:t>
          </a:r>
          <a:r>
            <a:rPr lang="fr-FR" sz="1800">
              <a:solidFill>
                <a:sysClr val="windowText" lastClr="000000"/>
              </a:solidFill>
            </a:rPr>
            <a:t>Pour</a:t>
          </a:r>
          <a:r>
            <a:rPr lang="fr-FR" sz="1800" baseline="0">
              <a:solidFill>
                <a:sysClr val="windowText" lastClr="000000"/>
              </a:solidFill>
            </a:rPr>
            <a:t> chaque pays, retrouvez l'organisation partenaire et le secteur d'intervention grâce à une formule RECHERCHEX basée sur le tableau de référence. Prémunissez-vous des éventuelles erreurs en indiquant "erreur" si aucune valeur n'est trouvée.</a:t>
          </a:r>
        </a:p>
        <a:p>
          <a:pPr algn="ctr"/>
          <a:endParaRPr lang="fr-FR" sz="1800" baseline="0">
            <a:solidFill>
              <a:sysClr val="windowText" lastClr="000000"/>
            </a:solidFill>
          </a:endParaRPr>
        </a:p>
        <a:p>
          <a:pPr algn="ctr"/>
          <a:r>
            <a:rPr lang="fr-FR" sz="1800">
              <a:solidFill>
                <a:sysClr val="windowText" lastClr="000000"/>
              </a:solidFill>
            </a:rPr>
            <a:t>Ensuite, calculez la différence entre le montant financé</a:t>
          </a:r>
          <a:r>
            <a:rPr lang="fr-FR" sz="1800" baseline="0">
              <a:solidFill>
                <a:sysClr val="windowText" lastClr="000000"/>
              </a:solidFill>
            </a:rPr>
            <a:t> et le montant utilisé, basé sur le tableau de référence.</a:t>
          </a:r>
        </a:p>
        <a:p>
          <a:pPr algn="ctr"/>
          <a:endParaRPr lang="fr-FR" sz="1800" baseline="0">
            <a:solidFill>
              <a:sysClr val="windowText" lastClr="000000"/>
            </a:solidFill>
          </a:endParaRPr>
        </a:p>
        <a:p>
          <a:pPr algn="ctr"/>
          <a:r>
            <a:rPr lang="fr-FR" sz="1800" baseline="0">
              <a:solidFill>
                <a:sysClr val="windowText" lastClr="000000"/>
              </a:solidFill>
            </a:rPr>
            <a:t>Enfin, calculez la TVA sur base du montant financé (cf. tableau de référence) et du pourcentage de TVA (en cellule F1)</a:t>
          </a:r>
        </a:p>
        <a:p>
          <a:pPr algn="ctr"/>
          <a:endParaRPr lang="fr-FR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38100</xdr:colOff>
      <xdr:row>21</xdr:row>
      <xdr:rowOff>38100</xdr:rowOff>
    </xdr:from>
    <xdr:to>
      <xdr:col>7</xdr:col>
      <xdr:colOff>85725</xdr:colOff>
      <xdr:row>25</xdr:row>
      <xdr:rowOff>9525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9F491B08-8BA5-4FC1-B61C-AA4B746C5C28}"/>
            </a:ext>
          </a:extLst>
        </xdr:cNvPr>
        <xdr:cNvSpPr/>
      </xdr:nvSpPr>
      <xdr:spPr>
        <a:xfrm>
          <a:off x="819150" y="4429125"/>
          <a:ext cx="7620000" cy="7334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1" u="sng">
              <a:solidFill>
                <a:srgbClr val="C00000"/>
              </a:solidFill>
            </a:rPr>
            <a:t>N.B.:</a:t>
          </a:r>
          <a:r>
            <a:rPr lang="fr-FR" sz="1600" b="1" u="sng" baseline="0">
              <a:solidFill>
                <a:srgbClr val="C00000"/>
              </a:solidFill>
            </a:rPr>
            <a:t> Les fonctions RECHERCHEX ou RECHERCHEV ou H fonctionnent toutes les deux. Vous devez être capable de savoir faire les deux à l'examen.</a:t>
          </a:r>
          <a:endParaRPr lang="fr-FR" sz="1600">
            <a:solidFill>
              <a:srgbClr val="C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ine\Downloads\Exercice_RECHERCHEX_Cooperation_internationale%20(1).xlsx" TargetMode="External"/><Relationship Id="rId1" Type="http://schemas.openxmlformats.org/officeDocument/2006/relationships/externalLinkPath" Target="file:///C:\Users\Justine\Downloads\Exercice_RECHERCHEX_Cooperation_international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ignes"/>
      <sheetName val="Données de référence"/>
      <sheetName val="Exercice 1 - Simple"/>
      <sheetName val="Exercice 2 - Moyen"/>
      <sheetName val="Exercice 3 - Avancé"/>
      <sheetName val="Corrigé (enseignant)"/>
    </sheetNames>
    <sheetDataSet>
      <sheetData sheetId="0"/>
      <sheetData sheetId="1">
        <row r="4">
          <cell r="A4" t="str">
            <v>Sénégal</v>
          </cell>
          <cell r="C4" t="str">
            <v>ONG Ensemble pour le Sahel</v>
          </cell>
          <cell r="D4" t="str">
            <v>Éducation</v>
          </cell>
          <cell r="F4">
            <v>185000</v>
          </cell>
          <cell r="H4" t="str">
            <v>En cours</v>
          </cell>
        </row>
        <row r="5">
          <cell r="A5" t="str">
            <v>Sénégal</v>
          </cell>
          <cell r="C5" t="str">
            <v>Croix-Rouge Sénégalaise</v>
          </cell>
          <cell r="D5" t="str">
            <v>Santé</v>
          </cell>
          <cell r="F5">
            <v>240000</v>
          </cell>
          <cell r="H5" t="str">
            <v>Terminé</v>
          </cell>
        </row>
        <row r="6">
          <cell r="A6" t="str">
            <v>Kenya</v>
          </cell>
          <cell r="C6" t="str">
            <v>Care International Kenya</v>
          </cell>
          <cell r="D6" t="str">
            <v>Agriculture</v>
          </cell>
          <cell r="F6">
            <v>310000</v>
          </cell>
          <cell r="H6" t="str">
            <v>Terminé</v>
          </cell>
        </row>
        <row r="7">
          <cell r="A7" t="str">
            <v>Kenya</v>
          </cell>
          <cell r="C7" t="str">
            <v>Kenya Red Cross Society</v>
          </cell>
          <cell r="D7" t="str">
            <v>Eau et assainissement</v>
          </cell>
          <cell r="F7">
            <v>275000</v>
          </cell>
          <cell r="H7" t="str">
            <v>En cours</v>
          </cell>
        </row>
        <row r="8">
          <cell r="A8" t="str">
            <v>Bolivie</v>
          </cell>
          <cell r="C8" t="str">
            <v>Fundación Solidaridad</v>
          </cell>
          <cell r="D8" t="str">
            <v>Éducation</v>
          </cell>
          <cell r="F8">
            <v>150000</v>
          </cell>
          <cell r="H8" t="str">
            <v>Terminé</v>
          </cell>
        </row>
        <row r="9">
          <cell r="A9" t="str">
            <v>Cambodge</v>
          </cell>
          <cell r="C9" t="str">
            <v>Cambodian Rural Development</v>
          </cell>
          <cell r="D9" t="str">
            <v>Agriculture</v>
          </cell>
          <cell r="F9">
            <v>198000</v>
          </cell>
          <cell r="H9" t="str">
            <v>En cours</v>
          </cell>
        </row>
        <row r="10">
          <cell r="A10" t="str">
            <v>Maroc</v>
          </cell>
          <cell r="C10" t="str">
            <v>Association Al Amal</v>
          </cell>
          <cell r="D10" t="str">
            <v>Formation professionnelle</v>
          </cell>
          <cell r="F10">
            <v>220000</v>
          </cell>
          <cell r="H10" t="str">
            <v>Terminé</v>
          </cell>
        </row>
        <row r="11">
          <cell r="A11" t="str">
            <v>Népal</v>
          </cell>
          <cell r="C11" t="str">
            <v>Nepal Development Group</v>
          </cell>
          <cell r="D11" t="str">
            <v>Santé</v>
          </cell>
          <cell r="F11">
            <v>165000</v>
          </cell>
          <cell r="H11" t="str">
            <v>En cours</v>
          </cell>
        </row>
        <row r="12">
          <cell r="A12" t="str">
            <v>Haïti</v>
          </cell>
          <cell r="C12" t="str">
            <v>Fondation Espoir Haïti</v>
          </cell>
          <cell r="D12" t="str">
            <v>Reconstruction</v>
          </cell>
          <cell r="F12">
            <v>340000</v>
          </cell>
          <cell r="H12" t="str">
            <v>En cours</v>
          </cell>
        </row>
        <row r="13">
          <cell r="A13" t="str">
            <v>Bénin</v>
          </cell>
          <cell r="C13" t="str">
            <v>Bénin Solidarité</v>
          </cell>
          <cell r="D13" t="str">
            <v>Éducation</v>
          </cell>
          <cell r="F13">
            <v>175000</v>
          </cell>
          <cell r="H13" t="str">
            <v>Terminé</v>
          </cell>
        </row>
        <row r="14">
          <cell r="A14" t="str">
            <v>Vietnam</v>
          </cell>
          <cell r="C14" t="str">
            <v>Vietnam Rural Aid</v>
          </cell>
          <cell r="D14" t="str">
            <v>Agriculture</v>
          </cell>
          <cell r="F14">
            <v>205000</v>
          </cell>
          <cell r="H14" t="str">
            <v>Terminé</v>
          </cell>
        </row>
        <row r="15">
          <cell r="A15" t="str">
            <v>Pérou</v>
          </cell>
          <cell r="C15" t="str">
            <v>Perú Sostenible</v>
          </cell>
          <cell r="D15" t="str">
            <v>Environnement</v>
          </cell>
          <cell r="F15">
            <v>190000</v>
          </cell>
          <cell r="H15" t="str">
            <v>En cours</v>
          </cell>
        </row>
        <row r="16">
          <cell r="A16" t="str">
            <v>Rwanda</v>
          </cell>
          <cell r="C16" t="str">
            <v>Rwanda Reconstruction</v>
          </cell>
          <cell r="D16" t="str">
            <v>Santé</v>
          </cell>
          <cell r="F16">
            <v>230000</v>
          </cell>
          <cell r="H16" t="str">
            <v>Terminé</v>
          </cell>
        </row>
        <row r="17">
          <cell r="A17" t="str">
            <v>Bangladesh</v>
          </cell>
          <cell r="C17" t="str">
            <v>Bangladesh Rural Advancement</v>
          </cell>
          <cell r="D17" t="str">
            <v>Microfinance</v>
          </cell>
          <cell r="F17">
            <v>260000</v>
          </cell>
          <cell r="H17" t="str">
            <v>En cours</v>
          </cell>
        </row>
        <row r="18">
          <cell r="A18" t="str">
            <v>Tunisie</v>
          </cell>
          <cell r="C18" t="str">
            <v>Tunisie Avenir</v>
          </cell>
          <cell r="D18" t="str">
            <v>Formation professionnelle</v>
          </cell>
          <cell r="F18">
            <v>145000</v>
          </cell>
          <cell r="H18" t="str">
            <v>Terminé</v>
          </cell>
        </row>
        <row r="19">
          <cell r="A19" t="str">
            <v>Laos</v>
          </cell>
          <cell r="C19" t="str">
            <v>Laos Development Fund</v>
          </cell>
          <cell r="D19" t="str">
            <v>Éducation</v>
          </cell>
          <cell r="F19">
            <v>130000</v>
          </cell>
          <cell r="H19" t="str">
            <v>En cours</v>
          </cell>
        </row>
        <row r="20">
          <cell r="A20" t="str">
            <v>Guatemala</v>
          </cell>
          <cell r="C20" t="str">
            <v>Guatemala Solidario</v>
          </cell>
          <cell r="D20" t="str">
            <v>Agriculture</v>
          </cell>
          <cell r="F20">
            <v>210000</v>
          </cell>
          <cell r="H20" t="str">
            <v>Terminé</v>
          </cell>
        </row>
        <row r="21">
          <cell r="A21" t="str">
            <v>Éthiopie</v>
          </cell>
          <cell r="C21" t="str">
            <v>Ethiopia Aid Network</v>
          </cell>
          <cell r="D21" t="str">
            <v>Eau et assainissement</v>
          </cell>
          <cell r="F21">
            <v>295000</v>
          </cell>
          <cell r="H21" t="str">
            <v>En cours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31D5-CB75-416B-82D8-B1F716FD46AA}">
  <dimension ref="A1:I21"/>
  <sheetViews>
    <sheetView workbookViewId="0">
      <selection activeCell="G29" sqref="G29"/>
    </sheetView>
  </sheetViews>
  <sheetFormatPr baseColWidth="10" defaultRowHeight="15" x14ac:dyDescent="0.25"/>
  <cols>
    <col min="1" max="1" width="12" bestFit="1" customWidth="1"/>
    <col min="2" max="2" width="19.85546875" customWidth="1"/>
    <col min="3" max="3" width="33.5703125" customWidth="1"/>
    <col min="4" max="4" width="28.42578125" customWidth="1"/>
    <col min="6" max="7" width="15.42578125" customWidth="1"/>
  </cols>
  <sheetData>
    <row r="1" spans="1:9" ht="15.75" x14ac:dyDescent="0.25">
      <c r="A1" s="13" t="s">
        <v>61</v>
      </c>
      <c r="B1" s="13"/>
      <c r="C1" s="13"/>
      <c r="D1" s="13"/>
      <c r="E1" s="13"/>
      <c r="F1" s="13"/>
      <c r="G1" s="13"/>
      <c r="H1" s="13"/>
      <c r="I1" s="13"/>
    </row>
    <row r="3" spans="1:9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60</v>
      </c>
      <c r="G3" s="1" t="s">
        <v>65</v>
      </c>
      <c r="H3" s="1" t="s">
        <v>6</v>
      </c>
      <c r="I3" s="1" t="s">
        <v>7</v>
      </c>
    </row>
    <row r="4" spans="1:9" ht="15" customHeight="1" x14ac:dyDescent="0.25">
      <c r="A4" s="2" t="s">
        <v>8</v>
      </c>
      <c r="B4" s="2" t="s">
        <v>9</v>
      </c>
      <c r="C4" s="2" t="s">
        <v>10</v>
      </c>
      <c r="D4" s="2" t="s">
        <v>11</v>
      </c>
      <c r="E4" s="2">
        <v>2021</v>
      </c>
      <c r="F4" s="3">
        <v>185000</v>
      </c>
      <c r="G4" s="3">
        <v>95000</v>
      </c>
      <c r="H4" s="4">
        <v>0.51100000000000001</v>
      </c>
      <c r="I4" s="2" t="s">
        <v>12</v>
      </c>
    </row>
    <row r="5" spans="1:9" ht="15" customHeight="1" x14ac:dyDescent="0.25">
      <c r="A5" s="2" t="s">
        <v>8</v>
      </c>
      <c r="B5" s="2" t="s">
        <v>9</v>
      </c>
      <c r="C5" s="2" t="s">
        <v>13</v>
      </c>
      <c r="D5" s="2" t="s">
        <v>14</v>
      </c>
      <c r="E5" s="2">
        <v>2023</v>
      </c>
      <c r="F5" s="3">
        <v>240000</v>
      </c>
      <c r="G5" s="3">
        <v>100000</v>
      </c>
      <c r="H5" s="4">
        <v>0.51100000000000001</v>
      </c>
      <c r="I5" s="2" t="s">
        <v>15</v>
      </c>
    </row>
    <row r="6" spans="1:9" ht="15" customHeight="1" x14ac:dyDescent="0.25">
      <c r="A6" s="2" t="s">
        <v>16</v>
      </c>
      <c r="B6" s="2" t="s">
        <v>17</v>
      </c>
      <c r="C6" s="2" t="s">
        <v>18</v>
      </c>
      <c r="D6" s="2" t="s">
        <v>19</v>
      </c>
      <c r="E6" s="2">
        <v>2020</v>
      </c>
      <c r="F6" s="3">
        <v>310000</v>
      </c>
      <c r="G6" s="3">
        <v>250000</v>
      </c>
      <c r="H6" s="4">
        <v>0.57499999999999996</v>
      </c>
      <c r="I6" s="2" t="s">
        <v>15</v>
      </c>
    </row>
    <row r="7" spans="1:9" ht="15" customHeight="1" x14ac:dyDescent="0.25">
      <c r="A7" s="2" t="s">
        <v>16</v>
      </c>
      <c r="B7" s="2" t="s">
        <v>17</v>
      </c>
      <c r="C7" s="2" t="s">
        <v>20</v>
      </c>
      <c r="D7" s="2" t="s">
        <v>21</v>
      </c>
      <c r="E7" s="2">
        <v>2022</v>
      </c>
      <c r="F7" s="3">
        <v>275000</v>
      </c>
      <c r="G7" s="3">
        <v>200000</v>
      </c>
      <c r="H7" s="4">
        <v>0.57499999999999996</v>
      </c>
      <c r="I7" s="2" t="s">
        <v>12</v>
      </c>
    </row>
    <row r="8" spans="1:9" ht="15" customHeight="1" x14ac:dyDescent="0.25">
      <c r="A8" s="2" t="s">
        <v>22</v>
      </c>
      <c r="B8" s="2" t="s">
        <v>23</v>
      </c>
      <c r="C8" s="2" t="s">
        <v>24</v>
      </c>
      <c r="D8" s="2" t="s">
        <v>11</v>
      </c>
      <c r="E8" s="2">
        <v>2021</v>
      </c>
      <c r="F8" s="3">
        <v>150000</v>
      </c>
      <c r="G8" s="3">
        <v>100000</v>
      </c>
      <c r="H8" s="4">
        <v>0.69199999999999995</v>
      </c>
      <c r="I8" s="2" t="s">
        <v>15</v>
      </c>
    </row>
    <row r="9" spans="1:9" ht="15" customHeight="1" x14ac:dyDescent="0.25">
      <c r="A9" s="2" t="s">
        <v>25</v>
      </c>
      <c r="B9" s="2" t="s">
        <v>26</v>
      </c>
      <c r="C9" s="2" t="s">
        <v>27</v>
      </c>
      <c r="D9" s="2" t="s">
        <v>19</v>
      </c>
      <c r="E9" s="2">
        <v>2022</v>
      </c>
      <c r="F9" s="3">
        <v>198000</v>
      </c>
      <c r="G9" s="3">
        <v>50000</v>
      </c>
      <c r="H9" s="4">
        <v>0.59299999999999997</v>
      </c>
      <c r="I9" s="2" t="s">
        <v>12</v>
      </c>
    </row>
    <row r="10" spans="1:9" ht="15" customHeight="1" x14ac:dyDescent="0.25">
      <c r="A10" s="2" t="s">
        <v>28</v>
      </c>
      <c r="B10" s="2" t="s">
        <v>29</v>
      </c>
      <c r="C10" s="2" t="s">
        <v>30</v>
      </c>
      <c r="D10" s="2" t="s">
        <v>31</v>
      </c>
      <c r="E10" s="2">
        <v>2020</v>
      </c>
      <c r="F10" s="3">
        <v>220000</v>
      </c>
      <c r="G10" s="3">
        <v>200000</v>
      </c>
      <c r="H10" s="4">
        <v>0.68300000000000005</v>
      </c>
      <c r="I10" s="2" t="s">
        <v>15</v>
      </c>
    </row>
    <row r="11" spans="1:9" ht="15" customHeight="1" x14ac:dyDescent="0.25">
      <c r="A11" s="2" t="s">
        <v>32</v>
      </c>
      <c r="B11" s="2" t="s">
        <v>33</v>
      </c>
      <c r="C11" s="2" t="s">
        <v>34</v>
      </c>
      <c r="D11" s="2" t="s">
        <v>14</v>
      </c>
      <c r="E11" s="2">
        <v>2023</v>
      </c>
      <c r="F11" s="3">
        <v>165000</v>
      </c>
      <c r="G11" s="3">
        <v>140000</v>
      </c>
      <c r="H11" s="4">
        <v>0.60199999999999998</v>
      </c>
      <c r="I11" s="2" t="s">
        <v>12</v>
      </c>
    </row>
    <row r="12" spans="1:9" ht="15" customHeight="1" x14ac:dyDescent="0.25">
      <c r="A12" s="2" t="s">
        <v>35</v>
      </c>
      <c r="B12" s="2" t="s">
        <v>36</v>
      </c>
      <c r="C12" s="2" t="s">
        <v>37</v>
      </c>
      <c r="D12" s="2" t="s">
        <v>38</v>
      </c>
      <c r="E12" s="2">
        <v>2021</v>
      </c>
      <c r="F12" s="3">
        <v>340000</v>
      </c>
      <c r="G12" s="3">
        <v>300000</v>
      </c>
      <c r="H12" s="4">
        <v>0.53500000000000003</v>
      </c>
      <c r="I12" s="2" t="s">
        <v>12</v>
      </c>
    </row>
    <row r="13" spans="1:9" ht="15" customHeight="1" x14ac:dyDescent="0.25">
      <c r="A13" s="2" t="s">
        <v>39</v>
      </c>
      <c r="B13" s="2" t="s">
        <v>9</v>
      </c>
      <c r="C13" s="2" t="s">
        <v>40</v>
      </c>
      <c r="D13" s="2" t="s">
        <v>11</v>
      </c>
      <c r="E13" s="2">
        <v>2022</v>
      </c>
      <c r="F13" s="3">
        <v>175000</v>
      </c>
      <c r="G13" s="3">
        <v>165000</v>
      </c>
      <c r="H13" s="4">
        <v>0.52500000000000002</v>
      </c>
      <c r="I13" s="2" t="s">
        <v>15</v>
      </c>
    </row>
    <row r="14" spans="1:9" ht="15" customHeight="1" x14ac:dyDescent="0.25">
      <c r="A14" s="2" t="s">
        <v>41</v>
      </c>
      <c r="B14" s="2" t="s">
        <v>26</v>
      </c>
      <c r="C14" s="2" t="s">
        <v>42</v>
      </c>
      <c r="D14" s="2" t="s">
        <v>19</v>
      </c>
      <c r="E14" s="2">
        <v>2020</v>
      </c>
      <c r="F14" s="3">
        <v>205000</v>
      </c>
      <c r="G14" s="3">
        <v>200000</v>
      </c>
      <c r="H14" s="4">
        <v>0.70299999999999996</v>
      </c>
      <c r="I14" s="2" t="s">
        <v>15</v>
      </c>
    </row>
    <row r="15" spans="1:9" ht="15" customHeight="1" x14ac:dyDescent="0.25">
      <c r="A15" s="2" t="s">
        <v>43</v>
      </c>
      <c r="B15" s="2" t="s">
        <v>23</v>
      </c>
      <c r="C15" s="2" t="s">
        <v>44</v>
      </c>
      <c r="D15" s="2" t="s">
        <v>45</v>
      </c>
      <c r="E15" s="2">
        <v>2023</v>
      </c>
      <c r="F15" s="3">
        <v>190000</v>
      </c>
      <c r="G15" s="3">
        <v>140000</v>
      </c>
      <c r="H15" s="4">
        <v>0.76200000000000001</v>
      </c>
      <c r="I15" s="2" t="s">
        <v>12</v>
      </c>
    </row>
    <row r="16" spans="1:9" ht="15" customHeight="1" x14ac:dyDescent="0.25">
      <c r="A16" s="2" t="s">
        <v>46</v>
      </c>
      <c r="B16" s="2" t="s">
        <v>17</v>
      </c>
      <c r="C16" s="2" t="s">
        <v>47</v>
      </c>
      <c r="D16" s="2" t="s">
        <v>14</v>
      </c>
      <c r="E16" s="2">
        <v>2021</v>
      </c>
      <c r="F16" s="3">
        <v>230000</v>
      </c>
      <c r="G16" s="3">
        <v>225000</v>
      </c>
      <c r="H16" s="4">
        <v>0.53400000000000003</v>
      </c>
      <c r="I16" s="2" t="s">
        <v>15</v>
      </c>
    </row>
    <row r="17" spans="1:9" ht="15" customHeight="1" x14ac:dyDescent="0.25">
      <c r="A17" s="2" t="s">
        <v>48</v>
      </c>
      <c r="B17" s="2" t="s">
        <v>33</v>
      </c>
      <c r="C17" s="2" t="s">
        <v>49</v>
      </c>
      <c r="D17" s="2" t="s">
        <v>50</v>
      </c>
      <c r="E17" s="2">
        <v>2022</v>
      </c>
      <c r="F17" s="3">
        <v>260000</v>
      </c>
      <c r="G17" s="3">
        <v>240000</v>
      </c>
      <c r="H17" s="4">
        <v>0.66100000000000003</v>
      </c>
      <c r="I17" s="2" t="s">
        <v>12</v>
      </c>
    </row>
    <row r="18" spans="1:9" ht="15" customHeight="1" x14ac:dyDescent="0.25">
      <c r="A18" s="2" t="s">
        <v>51</v>
      </c>
      <c r="B18" s="2" t="s">
        <v>29</v>
      </c>
      <c r="C18" s="2" t="s">
        <v>52</v>
      </c>
      <c r="D18" s="2" t="s">
        <v>31</v>
      </c>
      <c r="E18" s="2">
        <v>2020</v>
      </c>
      <c r="F18" s="3">
        <v>145000</v>
      </c>
      <c r="G18" s="3">
        <v>140000</v>
      </c>
      <c r="H18" s="4">
        <v>0.73099999999999998</v>
      </c>
      <c r="I18" s="2" t="s">
        <v>15</v>
      </c>
    </row>
    <row r="19" spans="1:9" ht="15" customHeight="1" x14ac:dyDescent="0.25">
      <c r="A19" s="2" t="s">
        <v>53</v>
      </c>
      <c r="B19" s="2" t="s">
        <v>26</v>
      </c>
      <c r="C19" s="2" t="s">
        <v>54</v>
      </c>
      <c r="D19" s="2" t="s">
        <v>11</v>
      </c>
      <c r="E19" s="2">
        <v>2023</v>
      </c>
      <c r="F19" s="3">
        <v>130000</v>
      </c>
      <c r="G19" s="3">
        <v>124000</v>
      </c>
      <c r="H19" s="4">
        <v>0.60699999999999998</v>
      </c>
      <c r="I19" s="2" t="s">
        <v>12</v>
      </c>
    </row>
    <row r="20" spans="1:9" ht="15" customHeight="1" x14ac:dyDescent="0.25">
      <c r="A20" s="2" t="s">
        <v>55</v>
      </c>
      <c r="B20" s="2" t="s">
        <v>56</v>
      </c>
      <c r="C20" s="2" t="s">
        <v>57</v>
      </c>
      <c r="D20" s="2" t="s">
        <v>19</v>
      </c>
      <c r="E20" s="2">
        <v>2021</v>
      </c>
      <c r="F20" s="3">
        <v>210000</v>
      </c>
      <c r="G20" s="3">
        <v>200000</v>
      </c>
      <c r="H20" s="4">
        <v>0.66300000000000003</v>
      </c>
      <c r="I20" s="2" t="s">
        <v>15</v>
      </c>
    </row>
    <row r="21" spans="1:9" ht="15" customHeight="1" x14ac:dyDescent="0.25">
      <c r="A21" s="2" t="s">
        <v>58</v>
      </c>
      <c r="B21" s="2" t="s">
        <v>17</v>
      </c>
      <c r="C21" s="2" t="s">
        <v>59</v>
      </c>
      <c r="D21" s="2" t="s">
        <v>21</v>
      </c>
      <c r="E21" s="2">
        <v>2022</v>
      </c>
      <c r="F21" s="3">
        <v>295000</v>
      </c>
      <c r="G21" s="3">
        <v>245000</v>
      </c>
      <c r="H21" s="4">
        <v>0.498</v>
      </c>
      <c r="I21" s="2" t="s">
        <v>12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6A17-6F39-4CAF-A7A5-D01424468C30}">
  <dimension ref="A1:H10"/>
  <sheetViews>
    <sheetView workbookViewId="0">
      <selection activeCell="A4" sqref="A4:XFD4"/>
    </sheetView>
  </sheetViews>
  <sheetFormatPr baseColWidth="10" defaultRowHeight="15" x14ac:dyDescent="0.25"/>
  <cols>
    <col min="1" max="1" width="11.28515625" bestFit="1" customWidth="1"/>
    <col min="2" max="2" width="40.28515625" customWidth="1"/>
    <col min="3" max="3" width="38.85546875" customWidth="1"/>
    <col min="4" max="4" width="19" customWidth="1"/>
  </cols>
  <sheetData>
    <row r="1" spans="1:8" ht="15.75" x14ac:dyDescent="0.25">
      <c r="A1" s="14" t="s">
        <v>62</v>
      </c>
      <c r="B1" s="15"/>
      <c r="C1" s="15"/>
    </row>
    <row r="3" spans="1:8" x14ac:dyDescent="0.25">
      <c r="A3" s="5" t="s">
        <v>0</v>
      </c>
      <c r="B3" s="5" t="s">
        <v>2</v>
      </c>
      <c r="C3" s="5" t="s">
        <v>3</v>
      </c>
    </row>
    <row r="4" spans="1:8" ht="26.25" customHeight="1" x14ac:dyDescent="0.25">
      <c r="A4" s="6" t="s">
        <v>28</v>
      </c>
      <c r="B4" s="6" t="str">
        <f>_xlfn.XLOOKUP(A4,'[1]Données de référence'!$A$4:$A$21,'[1]Données de référence'!$C$4:$C$21)</f>
        <v>Association Al Amal</v>
      </c>
      <c r="C4" s="6" t="str">
        <f>_xlfn.XLOOKUP(A4,'[1]Données de référence'!$A$4:$A$21,'[1]Données de référence'!$D$4:$D$21)</f>
        <v>Formation professionnelle</v>
      </c>
    </row>
    <row r="5" spans="1:8" x14ac:dyDescent="0.25">
      <c r="A5" s="7" t="s">
        <v>22</v>
      </c>
      <c r="B5" s="18"/>
      <c r="C5" s="18"/>
    </row>
    <row r="6" spans="1:8" x14ac:dyDescent="0.25">
      <c r="A6" s="7" t="s">
        <v>25</v>
      </c>
      <c r="B6" s="18"/>
      <c r="C6" s="18"/>
    </row>
    <row r="7" spans="1:8" x14ac:dyDescent="0.25">
      <c r="A7" s="7" t="s">
        <v>32</v>
      </c>
      <c r="B7" s="18"/>
      <c r="C7" s="18"/>
    </row>
    <row r="8" spans="1:8" x14ac:dyDescent="0.25">
      <c r="A8" s="7" t="s">
        <v>35</v>
      </c>
      <c r="B8" s="18"/>
      <c r="C8" s="18"/>
    </row>
    <row r="9" spans="1:8" x14ac:dyDescent="0.25">
      <c r="A9" s="7" t="s">
        <v>39</v>
      </c>
      <c r="B9" s="18"/>
      <c r="C9" s="18"/>
    </row>
    <row r="10" spans="1:8" x14ac:dyDescent="0.25">
      <c r="A10" s="7" t="s">
        <v>41</v>
      </c>
      <c r="B10" s="18"/>
      <c r="C10" s="18"/>
      <c r="F10" s="16"/>
      <c r="G10" s="17"/>
      <c r="H10" s="17"/>
    </row>
  </sheetData>
  <mergeCells count="2">
    <mergeCell ref="A1:C1"/>
    <mergeCell ref="F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0F49-FD69-4A9B-BAB0-0F81A8F740A9}">
  <dimension ref="A1:C10"/>
  <sheetViews>
    <sheetView workbookViewId="0">
      <selection activeCell="C10" sqref="B5:C10"/>
    </sheetView>
  </sheetViews>
  <sheetFormatPr baseColWidth="10" defaultRowHeight="15" x14ac:dyDescent="0.25"/>
  <cols>
    <col min="1" max="1" width="17.5703125" customWidth="1"/>
    <col min="2" max="2" width="29" customWidth="1"/>
    <col min="3" max="3" width="27.85546875" customWidth="1"/>
  </cols>
  <sheetData>
    <row r="1" spans="1:3" ht="15.75" x14ac:dyDescent="0.25">
      <c r="A1" s="14" t="s">
        <v>70</v>
      </c>
      <c r="B1" s="15"/>
      <c r="C1" s="15"/>
    </row>
    <row r="3" spans="1:3" x14ac:dyDescent="0.25">
      <c r="A3" s="5" t="s">
        <v>0</v>
      </c>
      <c r="B3" s="5" t="s">
        <v>5</v>
      </c>
      <c r="C3" s="5" t="s">
        <v>7</v>
      </c>
    </row>
    <row r="4" spans="1:3" x14ac:dyDescent="0.25">
      <c r="A4" s="6" t="s">
        <v>51</v>
      </c>
      <c r="B4" s="9">
        <f>_xlfn.XLOOKUP(A4,'[1]Données de référence'!$A$4:$A$21,'[1]Données de référence'!$F$4:$F$21,"Pays non répertorié")</f>
        <v>145000</v>
      </c>
      <c r="C4" s="6" t="str">
        <f>_xlfn.XLOOKUP(A4,'[1]Données de référence'!$A$4:$A$21,'[1]Données de référence'!$H$4:$H$21,"Pays non répertorié")</f>
        <v>Terminé</v>
      </c>
    </row>
    <row r="5" spans="1:3" x14ac:dyDescent="0.25">
      <c r="A5" s="7" t="s">
        <v>43</v>
      </c>
      <c r="B5" s="10"/>
      <c r="C5" s="8"/>
    </row>
    <row r="6" spans="1:3" x14ac:dyDescent="0.25">
      <c r="A6" s="7" t="s">
        <v>46</v>
      </c>
      <c r="B6" s="10"/>
      <c r="C6" s="8"/>
    </row>
    <row r="7" spans="1:3" x14ac:dyDescent="0.25">
      <c r="A7" s="7" t="s">
        <v>48</v>
      </c>
      <c r="B7" s="10"/>
      <c r="C7" s="8"/>
    </row>
    <row r="8" spans="1:3" x14ac:dyDescent="0.25">
      <c r="A8" s="7" t="s">
        <v>53</v>
      </c>
      <c r="B8" s="10"/>
      <c r="C8" s="8"/>
    </row>
    <row r="9" spans="1:3" x14ac:dyDescent="0.25">
      <c r="A9" s="7" t="s">
        <v>63</v>
      </c>
      <c r="B9" s="10"/>
      <c r="C9" s="8"/>
    </row>
    <row r="10" spans="1:3" x14ac:dyDescent="0.25">
      <c r="A10" s="7" t="s">
        <v>64</v>
      </c>
      <c r="B10" s="10"/>
      <c r="C10" s="8"/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C7D7-5D6B-4366-AE9B-CC770D640347}">
  <dimension ref="A1:F10"/>
  <sheetViews>
    <sheetView tabSelected="1" zoomScaleNormal="100" workbookViewId="0">
      <selection activeCell="D12" sqref="D12"/>
    </sheetView>
  </sheetViews>
  <sheetFormatPr baseColWidth="10" defaultRowHeight="15" x14ac:dyDescent="0.25"/>
  <cols>
    <col min="1" max="1" width="11.7109375" bestFit="1" customWidth="1"/>
    <col min="2" max="2" width="34.85546875" customWidth="1"/>
    <col min="3" max="3" width="26.85546875" customWidth="1"/>
    <col min="4" max="4" width="17.5703125" customWidth="1"/>
  </cols>
  <sheetData>
    <row r="1" spans="1:6" ht="15.75" x14ac:dyDescent="0.25">
      <c r="A1" s="14" t="s">
        <v>69</v>
      </c>
      <c r="B1" s="15"/>
      <c r="E1" s="5" t="s">
        <v>67</v>
      </c>
      <c r="F1" s="11">
        <v>0.21</v>
      </c>
    </row>
    <row r="3" spans="1:6" ht="45" customHeight="1" x14ac:dyDescent="0.25">
      <c r="A3" s="5" t="s">
        <v>0</v>
      </c>
      <c r="B3" s="5" t="s">
        <v>2</v>
      </c>
      <c r="C3" s="5" t="s">
        <v>66</v>
      </c>
      <c r="D3" s="12" t="s">
        <v>68</v>
      </c>
    </row>
    <row r="4" spans="1:6" x14ac:dyDescent="0.25">
      <c r="A4" s="7" t="s">
        <v>25</v>
      </c>
      <c r="B4" s="19"/>
      <c r="C4" s="20"/>
      <c r="D4" s="20"/>
    </row>
    <row r="5" spans="1:6" x14ac:dyDescent="0.25">
      <c r="A5" s="7" t="s">
        <v>28</v>
      </c>
      <c r="B5" s="19"/>
      <c r="C5" s="20"/>
      <c r="D5" s="20"/>
    </row>
    <row r="6" spans="1:6" x14ac:dyDescent="0.25">
      <c r="A6" s="7" t="s">
        <v>32</v>
      </c>
      <c r="B6" s="19"/>
      <c r="C6" s="20"/>
      <c r="D6" s="20"/>
    </row>
    <row r="7" spans="1:6" x14ac:dyDescent="0.25">
      <c r="A7" s="7" t="s">
        <v>46</v>
      </c>
      <c r="B7" s="19"/>
      <c r="C7" s="20"/>
      <c r="D7" s="20"/>
    </row>
    <row r="8" spans="1:6" ht="15" customHeight="1" x14ac:dyDescent="0.25">
      <c r="A8" s="7" t="s">
        <v>48</v>
      </c>
      <c r="B8" s="19"/>
      <c r="C8" s="20"/>
      <c r="D8" s="20"/>
    </row>
    <row r="9" spans="1:6" x14ac:dyDescent="0.25">
      <c r="A9" s="7" t="s">
        <v>53</v>
      </c>
      <c r="B9" s="19"/>
      <c r="C9" s="20"/>
      <c r="D9" s="20"/>
    </row>
    <row r="10" spans="1:6" x14ac:dyDescent="0.25">
      <c r="A10" s="7" t="s">
        <v>51</v>
      </c>
      <c r="B10" s="19"/>
      <c r="C10" s="20"/>
      <c r="D10" s="20"/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Tab de référence</vt:lpstr>
      <vt:lpstr>Exercice 1</vt:lpstr>
      <vt:lpstr>Exercice 2</vt:lpstr>
      <vt:lpstr>Exercice 3</vt:lpstr>
      <vt:lpstr>TabProjets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HEEREN</dc:creator>
  <cp:lastModifiedBy>Justine HEEREN</cp:lastModifiedBy>
  <dcterms:created xsi:type="dcterms:W3CDTF">2026-08-04T21:38:30Z</dcterms:created>
  <dcterms:modified xsi:type="dcterms:W3CDTF">2026-08-04T22:03:05Z</dcterms:modified>
</cp:coreProperties>
</file>